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Бюджет\Уточнение в бюджет\2025\"/>
    </mc:Choice>
  </mc:AlternateContent>
  <xr:revisionPtr revIDLastSave="0" documentId="13_ncr:1_{3D6EE681-304C-44E2-B5EA-A8516A268D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20" i="1"/>
  <c r="E21" i="1"/>
  <c r="E24" i="1"/>
  <c r="E25" i="1"/>
  <c r="E26" i="1"/>
  <c r="E27" i="1"/>
  <c r="E28" i="1"/>
  <c r="E29" i="1"/>
  <c r="E30" i="1"/>
  <c r="E31" i="1"/>
  <c r="E32" i="1"/>
  <c r="D27" i="1"/>
  <c r="D23" i="1"/>
  <c r="D22" i="1" s="1"/>
  <c r="E22" i="1" s="1"/>
  <c r="D19" i="1"/>
  <c r="E19" i="1" s="1"/>
  <c r="D16" i="1"/>
  <c r="D14" i="1"/>
  <c r="D8" i="1" s="1"/>
  <c r="D11" i="1"/>
  <c r="D9" i="1"/>
  <c r="C19" i="1"/>
  <c r="C27" i="1"/>
  <c r="C23" i="1" s="1"/>
  <c r="C22" i="1" s="1"/>
  <c r="C16" i="1"/>
  <c r="C14" i="1" s="1"/>
  <c r="C11" i="1"/>
  <c r="C9" i="1"/>
  <c r="D7" i="1" l="1"/>
  <c r="E7" i="1" s="1"/>
  <c r="E23" i="1"/>
  <c r="C8" i="1"/>
  <c r="C7" i="1" s="1"/>
  <c r="C6" i="1" s="1"/>
  <c r="D6" i="1" l="1"/>
  <c r="E6" i="1" s="1"/>
</calcChain>
</file>

<file path=xl/sharedStrings.xml><?xml version="1.0" encoding="utf-8"?>
<sst xmlns="http://schemas.openxmlformats.org/spreadsheetml/2006/main" count="57" uniqueCount="57">
  <si>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</si>
  <si>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</si>
  <si>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</si>
  <si>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</si>
  <si>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</si>
  <si>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</si>
  <si>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</si>
  <si>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</si>
  <si>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</si>
  <si>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</si>
  <si>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Код бюджетной классификации Российской Федерации</t>
  </si>
  <si>
    <t>000 1 00 00000 00 0000 000</t>
  </si>
  <si>
    <t>000 1 01 00000 00 0000 000</t>
  </si>
  <si>
    <t>000 1 01 02000 00 0000 110</t>
  </si>
  <si>
    <t>000 1 11 00000 00 0000 000</t>
  </si>
  <si>
    <t>000 2 00 00000 00 0000 000</t>
  </si>
  <si>
    <t>Налоги на совокупный доход всего, в том числе</t>
  </si>
  <si>
    <t>Единый налог, взимаемый в связи с применением упрощенной системы налогообложения</t>
  </si>
  <si>
    <t>Единый сельскохозяйственный налог</t>
  </si>
  <si>
    <t>000 1 05 00000 00 0000 000</t>
  </si>
  <si>
    <t>000 1 05 01000 00 0000 110</t>
  </si>
  <si>
    <t>000 1 05 03000 00 0000 110</t>
  </si>
  <si>
    <t>Налоги на имущество, в том числе</t>
  </si>
  <si>
    <t>000 1 06 06000 00 0000 110</t>
  </si>
  <si>
    <t>Налог на имущество физических лиц</t>
  </si>
  <si>
    <t>000 1 06 00000 00 0000 110</t>
  </si>
  <si>
    <t>000 1 06 01000 00 0000 110</t>
  </si>
  <si>
    <t>Земельный налог с организаций</t>
  </si>
  <si>
    <t>Земельный налог с физических лиц</t>
  </si>
  <si>
    <t>Земельный налог, в том числе</t>
  </si>
  <si>
    <t>000 1 06 06033 00 0000 110</t>
  </si>
  <si>
    <t>000 1 06 06043 00 0000 110</t>
  </si>
  <si>
    <t>Безвозмездные поступления от других бюджетов бюджетной системы</t>
  </si>
  <si>
    <t>Дотации от других бюджетов бюджетной системы Российской Федерации</t>
  </si>
  <si>
    <t>Субсидии от других бюджетов бюджетной системы Российской Федерации</t>
  </si>
  <si>
    <t>Субвенции от других бюджетов бюджетной системы Российской Федерации</t>
  </si>
  <si>
    <t>Иные межбюджетные трансферты</t>
  </si>
  <si>
    <t>Доходы бюджетов бюджетной системы от возврата субвенций, субсидий прошлых лет</t>
  </si>
  <si>
    <t>Возврат остатков субсидий и субвенций прошлых лет</t>
  </si>
  <si>
    <t>Прочие безвозмездные поступления</t>
  </si>
  <si>
    <t>000 2 02 00000 00 0000 000</t>
  </si>
  <si>
    <t>000 2 07 05000 00 0000 180</t>
  </si>
  <si>
    <t>В т.ч.       Полномочия</t>
  </si>
  <si>
    <t xml:space="preserve">                Стимулирование глав</t>
  </si>
  <si>
    <t>Прочие неналоговые доходы бюджетов сельских поселений</t>
  </si>
  <si>
    <t>000 1 17 00000 00 0000 000</t>
  </si>
  <si>
    <t>000 2 18 05030 00 0000 150</t>
  </si>
  <si>
    <t>000 2 19 05000 00 0000 150</t>
  </si>
  <si>
    <t xml:space="preserve"> УТОЧНЕНИЕ ПОСТУПЛЕНИЯ ДОХОДОВ БЮДЖЕТА СЕЛЬСКОГО ПОСЕЛЕНИЯ "СЕЛО ГОЛОВТЕЕВО" ПО КОДАМ КЛАССИФИКАЦИИ ДОХОДОВ БЮДЖЕТОВ БЮДЖЕТНОЙ СИСТЕМЫ РОССИЙСКОЙ ФЕДЕРАЦИИ НА 2025 ГОД </t>
  </si>
  <si>
    <t>Поправки</t>
  </si>
  <si>
    <t>утвержденные бюджетные ассигнования на 2025 год</t>
  </si>
  <si>
    <t>Уточненные бюджетные ассигнования на 2025 год</t>
  </si>
  <si>
    <t>000 2 02 10000 00 0000 150</t>
  </si>
  <si>
    <t>000 2 02 20000 00 0000 150</t>
  </si>
  <si>
    <t>000 2 02 30000 00 0000 150</t>
  </si>
  <si>
    <t>000 2 02 40000 00 0000 150</t>
  </si>
  <si>
    <t xml:space="preserve">Приложение   №1                                                                    к решению Сельской Думы сельского поселения "Село Головтеево" "Об уточнении бюджета сельского поселения "Село Головтеево" на 2025 год " от 20.05.2025г №9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</si>
</sst>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4" fillId="0" borderId="4" xfId="0" applyFont="1" applyBorder="1" applyAlignment="1">
      <alignment wrapText="1"/>
    </xf>
    <xf numFmtId="164" fontId="4" fillId="0" borderId="5" xfId="1" applyNumberFormat="1" applyFont="1" applyBorder="1" applyAlignment="1">
      <alignment horizontal="right" wrapText="1"/>
    </xf>
    <xf numFmtId="0" fontId="5" fillId="0" borderId="4" xfId="0" applyFont="1" applyBorder="1" applyAlignment="1">
      <alignment wrapText="1"/>
    </xf>
    <xf numFmtId="164" fontId="5" fillId="0" borderId="5" xfId="1" applyNumberFormat="1" applyFont="1" applyBorder="1" applyAlignment="1">
      <alignment horizontal="right" wrapText="1"/>
    </xf>
    <xf numFmtId="164" fontId="4" fillId="0" borderId="5" xfId="1" applyNumberFormat="1" applyFont="1" applyFill="1" applyBorder="1" applyAlignment="1">
      <alignment horizontal="right" wrapText="1"/>
    </xf>
    <xf numFmtId="0" fontId="4" fillId="0" borderId="6" xfId="0" applyFont="1" applyBorder="1" applyAlignment="1">
      <alignment wrapText="1"/>
    </xf>
    <xf numFmtId="164" fontId="5" fillId="0" borderId="5" xfId="1" applyNumberFormat="1" applyFont="1" applyFill="1" applyBorder="1" applyAlignment="1">
      <alignment horizontal="right" wrapText="1"/>
    </xf>
    <xf numFmtId="164" fontId="6" fillId="0" borderId="3" xfId="0" applyNumberFormat="1" applyFont="1" applyFill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49" fontId="8" fillId="0" borderId="8" xfId="0" applyNumberFormat="1" applyFont="1" applyFill="1" applyBorder="1" applyAlignment="1">
      <alignment horizontal="center"/>
    </xf>
    <xf numFmtId="49" fontId="9" fillId="0" borderId="9" xfId="0" applyNumberFormat="1" applyFont="1" applyFill="1" applyBorder="1" applyAlignment="1">
      <alignment horizontal="center"/>
    </xf>
    <xf numFmtId="49" fontId="9" fillId="0" borderId="8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49" fontId="8" fillId="2" borderId="8" xfId="0" applyNumberFormat="1" applyFont="1" applyFill="1" applyBorder="1" applyAlignment="1" applyProtection="1">
      <alignment horizontal="left" wrapText="1"/>
    </xf>
    <xf numFmtId="49" fontId="8" fillId="2" borderId="8" xfId="0" applyNumberFormat="1" applyFont="1" applyFill="1" applyBorder="1" applyAlignment="1">
      <alignment horizontal="center"/>
    </xf>
    <xf numFmtId="164" fontId="5" fillId="2" borderId="5" xfId="1" applyNumberFormat="1" applyFont="1" applyFill="1" applyBorder="1" applyAlignment="1">
      <alignment horizontal="right" wrapText="1"/>
    </xf>
    <xf numFmtId="4" fontId="8" fillId="2" borderId="8" xfId="0" applyNumberFormat="1" applyFont="1" applyFill="1" applyBorder="1" applyProtection="1"/>
    <xf numFmtId="49" fontId="9" fillId="0" borderId="8" xfId="0" applyNumberFormat="1" applyFont="1" applyBorder="1" applyAlignment="1" applyProtection="1">
      <alignment horizontal="left" wrapText="1"/>
    </xf>
    <xf numFmtId="49" fontId="8" fillId="0" borderId="8" xfId="0" applyNumberFormat="1" applyFont="1" applyBorder="1" applyAlignment="1" applyProtection="1">
      <alignment horizontal="left" wrapText="1"/>
    </xf>
    <xf numFmtId="49" fontId="9" fillId="0" borderId="8" xfId="0" applyNumberFormat="1" applyFont="1" applyBorder="1" applyAlignment="1" applyProtection="1">
      <alignment horizontal="center"/>
    </xf>
    <xf numFmtId="49" fontId="8" fillId="0" borderId="8" xfId="0" applyNumberFormat="1" applyFont="1" applyBorder="1" applyAlignment="1" applyProtection="1">
      <alignment horizontal="center"/>
    </xf>
    <xf numFmtId="4" fontId="8" fillId="0" borderId="8" xfId="0" applyNumberFormat="1" applyFont="1" applyBorder="1" applyProtection="1"/>
    <xf numFmtId="164" fontId="4" fillId="0" borderId="10" xfId="1" applyNumberFormat="1" applyFont="1" applyBorder="1" applyAlignment="1">
      <alignment horizontal="right" wrapText="1"/>
    </xf>
    <xf numFmtId="2" fontId="5" fillId="0" borderId="8" xfId="0" applyNumberFormat="1" applyFont="1" applyBorder="1" applyAlignment="1"/>
    <xf numFmtId="0" fontId="0" fillId="0" borderId="8" xfId="0" applyBorder="1"/>
    <xf numFmtId="2" fontId="5" fillId="0" borderId="8" xfId="0" applyNumberFormat="1" applyFont="1" applyBorder="1"/>
    <xf numFmtId="49" fontId="8" fillId="0" borderId="12" xfId="0" applyNumberFormat="1" applyFont="1" applyFill="1" applyBorder="1" applyAlignment="1">
      <alignment horizontal="center"/>
    </xf>
    <xf numFmtId="164" fontId="5" fillId="0" borderId="10" xfId="1" applyNumberFormat="1" applyFont="1" applyBorder="1" applyAlignment="1">
      <alignment horizontal="right" wrapText="1"/>
    </xf>
    <xf numFmtId="0" fontId="5" fillId="0" borderId="1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right" wrapText="1"/>
    </xf>
    <xf numFmtId="164" fontId="4" fillId="0" borderId="13" xfId="1" applyNumberFormat="1" applyFont="1" applyFill="1" applyBorder="1" applyAlignment="1">
      <alignment horizontal="right" wrapText="1"/>
    </xf>
    <xf numFmtId="164" fontId="4" fillId="0" borderId="13" xfId="1" applyNumberFormat="1" applyFont="1" applyBorder="1" applyAlignment="1">
      <alignment horizontal="right" wrapText="1"/>
    </xf>
    <xf numFmtId="164" fontId="5" fillId="0" borderId="13" xfId="1" applyNumberFormat="1" applyFont="1" applyFill="1" applyBorder="1" applyAlignment="1">
      <alignment horizontal="right" wrapText="1"/>
    </xf>
    <xf numFmtId="164" fontId="5" fillId="0" borderId="13" xfId="1" applyNumberFormat="1" applyFont="1" applyBorder="1" applyAlignment="1">
      <alignment horizontal="right" wrapText="1"/>
    </xf>
    <xf numFmtId="164" fontId="5" fillId="2" borderId="13" xfId="1" applyNumberFormat="1" applyFont="1" applyFill="1" applyBorder="1" applyAlignment="1">
      <alignment horizontal="right" wrapText="1"/>
    </xf>
    <xf numFmtId="4" fontId="8" fillId="2" borderId="13" xfId="0" applyNumberFormat="1" applyFont="1" applyFill="1" applyBorder="1" applyProtection="1"/>
    <xf numFmtId="164" fontId="5" fillId="0" borderId="16" xfId="1" applyNumberFormat="1" applyFont="1" applyBorder="1" applyAlignment="1">
      <alignment horizontal="right" wrapText="1"/>
    </xf>
    <xf numFmtId="164" fontId="4" fillId="0" borderId="16" xfId="1" applyNumberFormat="1" applyFont="1" applyBorder="1" applyAlignment="1">
      <alignment horizontal="right" wrapText="1"/>
    </xf>
    <xf numFmtId="2" fontId="5" fillId="0" borderId="13" xfId="0" applyNumberFormat="1" applyFont="1" applyBorder="1" applyAlignment="1"/>
    <xf numFmtId="4" fontId="8" fillId="0" borderId="13" xfId="0" applyNumberFormat="1" applyFont="1" applyBorder="1" applyProtection="1"/>
    <xf numFmtId="2" fontId="5" fillId="0" borderId="13" xfId="0" applyNumberFormat="1" applyFont="1" applyBorder="1"/>
    <xf numFmtId="0" fontId="0" fillId="0" borderId="13" xfId="0" applyBorder="1"/>
    <xf numFmtId="0" fontId="2" fillId="0" borderId="8" xfId="0" applyFont="1" applyBorder="1" applyAlignment="1">
      <alignment horizontal="center" vertical="center" wrapText="1"/>
    </xf>
    <xf numFmtId="165" fontId="11" fillId="0" borderId="8" xfId="0" applyNumberFormat="1" applyFont="1" applyBorder="1"/>
    <xf numFmtId="165" fontId="5" fillId="0" borderId="8" xfId="0" applyNumberFormat="1" applyFont="1" applyBorder="1"/>
    <xf numFmtId="0" fontId="6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3">
    <cellStyle name="Обычный" xfId="0" builtinId="0"/>
    <cellStyle name="Обычный 2" xfId="2" xr:uid="{8CB038A5-DBAC-4F4B-BA05-1D6851645686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zoomScale="80" zoomScaleNormal="80" workbookViewId="0">
      <selection activeCell="D1" sqref="D1:E1"/>
    </sheetView>
  </sheetViews>
  <sheetFormatPr defaultRowHeight="15" x14ac:dyDescent="0.25"/>
  <cols>
    <col min="1" max="1" width="69.28515625" customWidth="1"/>
    <col min="2" max="2" width="36.42578125" customWidth="1"/>
    <col min="3" max="3" width="25.28515625" customWidth="1"/>
    <col min="4" max="4" width="22.28515625" customWidth="1"/>
    <col min="5" max="5" width="18.85546875" customWidth="1"/>
  </cols>
  <sheetData>
    <row r="1" spans="1:5" ht="136.5" customHeight="1" x14ac:dyDescent="0.25">
      <c r="A1" s="2"/>
      <c r="B1" s="53"/>
      <c r="C1" s="53"/>
      <c r="D1" s="53" t="s">
        <v>56</v>
      </c>
      <c r="E1" s="53"/>
    </row>
    <row r="2" spans="1:5" ht="43.5" customHeight="1" x14ac:dyDescent="0.25">
      <c r="A2" s="17"/>
      <c r="B2" s="17"/>
      <c r="C2" s="17"/>
    </row>
    <row r="3" spans="1:5" ht="65.45" customHeight="1" x14ac:dyDescent="0.25">
      <c r="A3" s="52" t="s">
        <v>48</v>
      </c>
      <c r="B3" s="52"/>
      <c r="C3" s="52"/>
    </row>
    <row r="4" spans="1:5" ht="21" customHeight="1" thickBot="1" x14ac:dyDescent="0.3">
      <c r="C4" s="3" t="s">
        <v>6</v>
      </c>
    </row>
    <row r="5" spans="1:5" ht="66" customHeight="1" thickBot="1" x14ac:dyDescent="0.3">
      <c r="A5" s="1" t="s">
        <v>0</v>
      </c>
      <c r="B5" s="1" t="s">
        <v>10</v>
      </c>
      <c r="C5" s="34" t="s">
        <v>50</v>
      </c>
      <c r="D5" s="35" t="s">
        <v>51</v>
      </c>
      <c r="E5" s="49" t="s">
        <v>49</v>
      </c>
    </row>
    <row r="6" spans="1:5" ht="23.25" customHeight="1" x14ac:dyDescent="0.3">
      <c r="A6" s="16" t="s">
        <v>1</v>
      </c>
      <c r="B6" s="12"/>
      <c r="C6" s="11">
        <f>C7+C22</f>
        <v>16482131.890000001</v>
      </c>
      <c r="D6" s="36">
        <f>D7+D22</f>
        <v>18599634.890000001</v>
      </c>
      <c r="E6" s="51">
        <f>D6-C6</f>
        <v>2117503</v>
      </c>
    </row>
    <row r="7" spans="1:5" ht="22.15" customHeight="1" x14ac:dyDescent="0.3">
      <c r="A7" s="4" t="s">
        <v>9</v>
      </c>
      <c r="B7" s="15" t="s">
        <v>11</v>
      </c>
      <c r="C7" s="8">
        <f>C8+C19</f>
        <v>11279642</v>
      </c>
      <c r="D7" s="37">
        <f>D8+D19</f>
        <v>11388042</v>
      </c>
      <c r="E7" s="51">
        <f t="shared" ref="E7:E32" si="0">D7-C7</f>
        <v>108400</v>
      </c>
    </row>
    <row r="8" spans="1:5" ht="22.9" customHeight="1" x14ac:dyDescent="0.3">
      <c r="A8" s="4" t="s">
        <v>8</v>
      </c>
      <c r="B8" s="13"/>
      <c r="C8" s="5">
        <f>C9+C11+C14</f>
        <v>11036786</v>
      </c>
      <c r="D8" s="38">
        <f>D9+D11+D14</f>
        <v>11036786</v>
      </c>
      <c r="E8" s="51">
        <f t="shared" si="0"/>
        <v>0</v>
      </c>
    </row>
    <row r="9" spans="1:5" ht="19.149999999999999" customHeight="1" x14ac:dyDescent="0.3">
      <c r="A9" s="4" t="s">
        <v>5</v>
      </c>
      <c r="B9" s="15" t="s">
        <v>12</v>
      </c>
      <c r="C9" s="5">
        <f>C10</f>
        <v>913286</v>
      </c>
      <c r="D9" s="38">
        <f>D10</f>
        <v>913286</v>
      </c>
      <c r="E9" s="51">
        <f t="shared" si="0"/>
        <v>0</v>
      </c>
    </row>
    <row r="10" spans="1:5" ht="21" customHeight="1" x14ac:dyDescent="0.3">
      <c r="A10" s="6" t="s">
        <v>4</v>
      </c>
      <c r="B10" s="13" t="s">
        <v>13</v>
      </c>
      <c r="C10" s="10">
        <v>913286</v>
      </c>
      <c r="D10" s="39">
        <v>913286</v>
      </c>
      <c r="E10" s="51">
        <f t="shared" si="0"/>
        <v>0</v>
      </c>
    </row>
    <row r="11" spans="1:5" ht="19.899999999999999" customHeight="1" x14ac:dyDescent="0.3">
      <c r="A11" s="4" t="s">
        <v>16</v>
      </c>
      <c r="B11" s="15" t="s">
        <v>19</v>
      </c>
      <c r="C11" s="5">
        <f>C12+C13</f>
        <v>1504500</v>
      </c>
      <c r="D11" s="38">
        <f>D12+D13</f>
        <v>1504500</v>
      </c>
      <c r="E11" s="51">
        <f t="shared" si="0"/>
        <v>0</v>
      </c>
    </row>
    <row r="12" spans="1:5" ht="37.5" x14ac:dyDescent="0.3">
      <c r="A12" s="6" t="s">
        <v>17</v>
      </c>
      <c r="B12" s="13" t="s">
        <v>20</v>
      </c>
      <c r="C12" s="7">
        <v>1504500</v>
      </c>
      <c r="D12" s="40">
        <v>1504500</v>
      </c>
      <c r="E12" s="51">
        <f t="shared" si="0"/>
        <v>0</v>
      </c>
    </row>
    <row r="13" spans="1:5" ht="18.600000000000001" customHeight="1" x14ac:dyDescent="0.3">
      <c r="A13" s="6" t="s">
        <v>18</v>
      </c>
      <c r="B13" s="13" t="s">
        <v>21</v>
      </c>
      <c r="C13" s="7"/>
      <c r="D13" s="40"/>
      <c r="E13" s="51">
        <f t="shared" si="0"/>
        <v>0</v>
      </c>
    </row>
    <row r="14" spans="1:5" ht="21" customHeight="1" x14ac:dyDescent="0.3">
      <c r="A14" s="4" t="s">
        <v>22</v>
      </c>
      <c r="B14" s="15" t="s">
        <v>25</v>
      </c>
      <c r="C14" s="5">
        <f>C15+C16</f>
        <v>8619000</v>
      </c>
      <c r="D14" s="38">
        <f>D15+D16</f>
        <v>8619000</v>
      </c>
      <c r="E14" s="51">
        <f t="shared" si="0"/>
        <v>0</v>
      </c>
    </row>
    <row r="15" spans="1:5" ht="23.25" customHeight="1" x14ac:dyDescent="0.3">
      <c r="A15" s="6" t="s">
        <v>24</v>
      </c>
      <c r="B15" s="13" t="s">
        <v>26</v>
      </c>
      <c r="C15" s="7">
        <v>700000</v>
      </c>
      <c r="D15" s="40">
        <v>700000</v>
      </c>
      <c r="E15" s="51">
        <f t="shared" si="0"/>
        <v>0</v>
      </c>
    </row>
    <row r="16" spans="1:5" ht="22.5" customHeight="1" x14ac:dyDescent="0.3">
      <c r="A16" s="18" t="s">
        <v>29</v>
      </c>
      <c r="B16" s="19" t="s">
        <v>23</v>
      </c>
      <c r="C16" s="20">
        <f>C17+C18</f>
        <v>7919000</v>
      </c>
      <c r="D16" s="41">
        <f>D17+D18</f>
        <v>7919000</v>
      </c>
      <c r="E16" s="51">
        <f t="shared" si="0"/>
        <v>0</v>
      </c>
    </row>
    <row r="17" spans="1:5" ht="22.5" customHeight="1" x14ac:dyDescent="0.3">
      <c r="A17" s="18" t="s">
        <v>27</v>
      </c>
      <c r="B17" s="19" t="s">
        <v>30</v>
      </c>
      <c r="C17" s="21">
        <v>3000000</v>
      </c>
      <c r="D17" s="42">
        <v>3000000</v>
      </c>
      <c r="E17" s="51">
        <f t="shared" si="0"/>
        <v>0</v>
      </c>
    </row>
    <row r="18" spans="1:5" ht="22.5" customHeight="1" x14ac:dyDescent="0.3">
      <c r="A18" s="18" t="s">
        <v>28</v>
      </c>
      <c r="B18" s="19" t="s">
        <v>31</v>
      </c>
      <c r="C18" s="21">
        <v>4919000</v>
      </c>
      <c r="D18" s="42">
        <v>4919000</v>
      </c>
      <c r="E18" s="51">
        <f t="shared" si="0"/>
        <v>0</v>
      </c>
    </row>
    <row r="19" spans="1:5" ht="20.45" customHeight="1" x14ac:dyDescent="0.3">
      <c r="A19" s="4" t="s">
        <v>7</v>
      </c>
      <c r="B19" s="13"/>
      <c r="C19" s="5">
        <f>C20+C21</f>
        <v>242856</v>
      </c>
      <c r="D19" s="38">
        <f>D20+D21</f>
        <v>351256</v>
      </c>
      <c r="E19" s="51">
        <f t="shared" si="0"/>
        <v>108400</v>
      </c>
    </row>
    <row r="20" spans="1:5" ht="38.450000000000003" customHeight="1" x14ac:dyDescent="0.3">
      <c r="A20" s="6" t="s">
        <v>2</v>
      </c>
      <c r="B20" s="13" t="s">
        <v>14</v>
      </c>
      <c r="C20" s="7">
        <v>208296</v>
      </c>
      <c r="D20" s="40">
        <v>208296</v>
      </c>
      <c r="E20" s="51">
        <f t="shared" si="0"/>
        <v>0</v>
      </c>
    </row>
    <row r="21" spans="1:5" ht="38.450000000000003" customHeight="1" x14ac:dyDescent="0.3">
      <c r="A21" s="33" t="s">
        <v>44</v>
      </c>
      <c r="B21" s="31" t="s">
        <v>45</v>
      </c>
      <c r="C21" s="32">
        <v>34560</v>
      </c>
      <c r="D21" s="43">
        <v>142960</v>
      </c>
      <c r="E21" s="51">
        <f t="shared" si="0"/>
        <v>108400</v>
      </c>
    </row>
    <row r="22" spans="1:5" ht="30.6" customHeight="1" thickBot="1" x14ac:dyDescent="0.35">
      <c r="A22" s="9" t="s">
        <v>3</v>
      </c>
      <c r="B22" s="14" t="s">
        <v>15</v>
      </c>
      <c r="C22" s="27">
        <f>C23</f>
        <v>5202489.8899999997</v>
      </c>
      <c r="D22" s="44">
        <f>D23</f>
        <v>7211592.8900000006</v>
      </c>
      <c r="E22" s="51">
        <f t="shared" si="0"/>
        <v>2009103.0000000009</v>
      </c>
    </row>
    <row r="23" spans="1:5" ht="37.5" x14ac:dyDescent="0.3">
      <c r="A23" s="22" t="s">
        <v>32</v>
      </c>
      <c r="B23" s="24" t="s">
        <v>40</v>
      </c>
      <c r="C23" s="28">
        <f>C24+C25+C26+C27+C30+C31+C32</f>
        <v>5202489.8899999997</v>
      </c>
      <c r="D23" s="45">
        <f>D24+D25+D26+D27+D30+D31+D32</f>
        <v>7211592.8900000006</v>
      </c>
      <c r="E23" s="51">
        <f t="shared" si="0"/>
        <v>2009103.0000000009</v>
      </c>
    </row>
    <row r="24" spans="1:5" ht="37.5" x14ac:dyDescent="0.3">
      <c r="A24" s="23" t="s">
        <v>33</v>
      </c>
      <c r="B24" s="25" t="s">
        <v>52</v>
      </c>
      <c r="C24" s="26">
        <v>2590595</v>
      </c>
      <c r="D24" s="46">
        <v>2590595</v>
      </c>
      <c r="E24" s="51">
        <f t="shared" si="0"/>
        <v>0</v>
      </c>
    </row>
    <row r="25" spans="1:5" ht="37.5" x14ac:dyDescent="0.3">
      <c r="A25" s="23" t="s">
        <v>34</v>
      </c>
      <c r="B25" s="25" t="s">
        <v>53</v>
      </c>
      <c r="C25" s="26">
        <v>1625876.89</v>
      </c>
      <c r="D25" s="46">
        <v>3625876.89</v>
      </c>
      <c r="E25" s="51">
        <f t="shared" si="0"/>
        <v>2000000.0000000002</v>
      </c>
    </row>
    <row r="26" spans="1:5" ht="37.5" x14ac:dyDescent="0.3">
      <c r="A26" s="23" t="s">
        <v>35</v>
      </c>
      <c r="B26" s="25" t="s">
        <v>54</v>
      </c>
      <c r="C26" s="26">
        <v>209833</v>
      </c>
      <c r="D26" s="46">
        <v>218936</v>
      </c>
      <c r="E26" s="51">
        <f t="shared" si="0"/>
        <v>9103</v>
      </c>
    </row>
    <row r="27" spans="1:5" ht="18.75" x14ac:dyDescent="0.3">
      <c r="A27" s="23" t="s">
        <v>36</v>
      </c>
      <c r="B27" s="25" t="s">
        <v>55</v>
      </c>
      <c r="C27" s="30">
        <f>C28+C29</f>
        <v>776185</v>
      </c>
      <c r="D27" s="47">
        <f>D28+D29</f>
        <v>776185</v>
      </c>
      <c r="E27" s="51">
        <f t="shared" si="0"/>
        <v>0</v>
      </c>
    </row>
    <row r="28" spans="1:5" ht="18.75" x14ac:dyDescent="0.3">
      <c r="A28" s="23" t="s">
        <v>42</v>
      </c>
      <c r="B28" s="25"/>
      <c r="C28" s="30">
        <v>635569</v>
      </c>
      <c r="D28" s="47">
        <v>635569</v>
      </c>
      <c r="E28" s="50">
        <f t="shared" si="0"/>
        <v>0</v>
      </c>
    </row>
    <row r="29" spans="1:5" ht="18.75" x14ac:dyDescent="0.3">
      <c r="A29" s="23" t="s">
        <v>43</v>
      </c>
      <c r="B29" s="25"/>
      <c r="C29" s="30">
        <v>140616</v>
      </c>
      <c r="D29" s="47">
        <v>140616</v>
      </c>
      <c r="E29" s="50">
        <f t="shared" si="0"/>
        <v>0</v>
      </c>
    </row>
    <row r="30" spans="1:5" ht="37.5" x14ac:dyDescent="0.3">
      <c r="A30" s="23" t="s">
        <v>37</v>
      </c>
      <c r="B30" s="25" t="s">
        <v>46</v>
      </c>
      <c r="C30" s="29"/>
      <c r="D30" s="48"/>
      <c r="E30" s="50">
        <f t="shared" si="0"/>
        <v>0</v>
      </c>
    </row>
    <row r="31" spans="1:5" ht="18.75" x14ac:dyDescent="0.3">
      <c r="A31" s="23" t="s">
        <v>38</v>
      </c>
      <c r="B31" s="25" t="s">
        <v>47</v>
      </c>
      <c r="C31" s="29"/>
      <c r="D31" s="48"/>
      <c r="E31" s="50">
        <f t="shared" si="0"/>
        <v>0</v>
      </c>
    </row>
    <row r="32" spans="1:5" ht="18.75" x14ac:dyDescent="0.3">
      <c r="A32" s="23" t="s">
        <v>39</v>
      </c>
      <c r="B32" s="25" t="s">
        <v>41</v>
      </c>
      <c r="C32" s="29"/>
      <c r="D32" s="48"/>
      <c r="E32" s="50">
        <f t="shared" si="0"/>
        <v>0</v>
      </c>
    </row>
  </sheetData>
  <mergeCells count="3">
    <mergeCell ref="A3:C3"/>
    <mergeCell ref="B1:C1"/>
    <mergeCell ref="D1:E1"/>
  </mergeCells>
  <printOptions horizontalCentered="1"/>
  <pageMargins left="0.43307086614173229" right="0.23622047244094491" top="0.74803149606299213" bottom="0.35433070866141736" header="0.51181102362204722" footer="0.31496062992125984"/>
  <pageSetup paperSize="9" scale="56" firstPageNumber="41" orientation="portrait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Пользователь</cp:lastModifiedBy>
  <cp:lastPrinted>2025-05-20T11:07:54Z</cp:lastPrinted>
  <dcterms:created xsi:type="dcterms:W3CDTF">2017-10-23T09:06:05Z</dcterms:created>
  <dcterms:modified xsi:type="dcterms:W3CDTF">2025-05-20T11:08:10Z</dcterms:modified>
</cp:coreProperties>
</file>