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Бюджет\Отчет об исп. бюджета\Исполнение бюджета за 2025г\1 квартал — копия\"/>
    </mc:Choice>
  </mc:AlternateContent>
  <xr:revisionPtr revIDLastSave="0" documentId="13_ncr:1_{E4A0A6D4-60A7-44BA-A454-0D13F56557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3" i="1" s="1"/>
  <c r="D22" i="1" s="1"/>
  <c r="F30" i="1"/>
  <c r="F32" i="1"/>
  <c r="F31" i="1"/>
  <c r="F10" i="1"/>
  <c r="F12" i="1"/>
  <c r="F15" i="1"/>
  <c r="F17" i="1"/>
  <c r="F18" i="1"/>
  <c r="F20" i="1"/>
  <c r="F21" i="1"/>
  <c r="F24" i="1"/>
  <c r="F25" i="1"/>
  <c r="F26" i="1"/>
  <c r="F28" i="1"/>
  <c r="F29" i="1"/>
  <c r="E27" i="1"/>
  <c r="E23" i="1" s="1"/>
  <c r="E22" i="1" s="1"/>
  <c r="E19" i="1"/>
  <c r="E16" i="1"/>
  <c r="E14" i="1" s="1"/>
  <c r="E11" i="1"/>
  <c r="E9" i="1"/>
  <c r="D19" i="1"/>
  <c r="D16" i="1"/>
  <c r="D14" i="1"/>
  <c r="D11" i="1"/>
  <c r="D9" i="1"/>
  <c r="C19" i="1"/>
  <c r="C27" i="1"/>
  <c r="C23" i="1" s="1"/>
  <c r="C22" i="1" s="1"/>
  <c r="C16" i="1"/>
  <c r="C14" i="1" s="1"/>
  <c r="C11" i="1"/>
  <c r="C9" i="1"/>
  <c r="F11" i="1" l="1"/>
  <c r="F27" i="1"/>
  <c r="F9" i="1"/>
  <c r="F14" i="1"/>
  <c r="F22" i="1"/>
  <c r="F23" i="1"/>
  <c r="F19" i="1"/>
  <c r="F16" i="1"/>
  <c r="E8" i="1"/>
  <c r="E7" i="1" s="1"/>
  <c r="E6" i="1" s="1"/>
  <c r="D8" i="1"/>
  <c r="C8" i="1"/>
  <c r="C7" i="1" s="1"/>
  <c r="C6" i="1" s="1"/>
  <c r="F8" i="1" l="1"/>
  <c r="D7" i="1"/>
  <c r="F7" i="1" s="1"/>
  <c r="D6" i="1" l="1"/>
  <c r="F6" i="1" s="1"/>
</calcChain>
</file>

<file path=xl/sharedStrings.xml><?xml version="1.0" encoding="utf-8"?>
<sst xmlns="http://schemas.openxmlformats.org/spreadsheetml/2006/main" count="59" uniqueCount="59">
  <si>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</si>
  <si>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</si>
  <si>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</si>
  <si>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</si>
  <si>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</si>
  <si>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</si>
  <si>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</si>
  <si>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</si>
  <si>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</si>
  <si>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</si>
  <si>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Код бюджетной классификации Российской Федерации</t>
  </si>
  <si>
    <t>000 1 00 00000 00 0000 000</t>
  </si>
  <si>
    <t>000 1 01 00000 00 0000 000</t>
  </si>
  <si>
    <t>000 1 01 02000 00 0000 110</t>
  </si>
  <si>
    <t>000 1 11 00000 00 0000 000</t>
  </si>
  <si>
    <t>000 2 00 00000 00 0000 000</t>
  </si>
  <si>
    <t>Налоги на совокупный доход всего, в том числе</t>
  </si>
  <si>
    <t>Единый налог, взимаемый в связи с применением упрощенной системы налогообложения</t>
  </si>
  <si>
    <t>Единый сельскохозяйственный налог</t>
  </si>
  <si>
    <t>000 1 05 00000 00 0000 000</t>
  </si>
  <si>
    <t>000 1 05 01000 00 0000 110</t>
  </si>
  <si>
    <t>000 1 05 03000 00 0000 110</t>
  </si>
  <si>
    <t>Налоги на имущество, в том числе</t>
  </si>
  <si>
    <t>000 1 06 06000 00 0000 110</t>
  </si>
  <si>
    <t>Налог на имущество физических лиц</t>
  </si>
  <si>
    <t>000 1 06 00000 00 0000 110</t>
  </si>
  <si>
    <t>000 1 06 01000 00 0000 110</t>
  </si>
  <si>
    <t>Земельный налог с организаций</t>
  </si>
  <si>
    <t>Земельный налог с физических лиц</t>
  </si>
  <si>
    <t>Земельный налог, в том числе</t>
  </si>
  <si>
    <t>000 1 06 06033 00 0000 110</t>
  </si>
  <si>
    <t>000 1 06 06043 00 0000 110</t>
  </si>
  <si>
    <t>Безвозмездные поступления от других бюджетов бюджетной системы</t>
  </si>
  <si>
    <t>Дотации от других бюджетов бюджетной системы Российской Федерации</t>
  </si>
  <si>
    <t>Субсидии от других бюджетов бюджетной системы Российской Федерации</t>
  </si>
  <si>
    <t>Субвенции от других бюджетов бюджетной системы Российской Федерации</t>
  </si>
  <si>
    <t>Иные межбюджетные трансферты</t>
  </si>
  <si>
    <t>Доходы бюджетов бюджетной системы от возврата субвенций, субсидий прошлых лет</t>
  </si>
  <si>
    <t>Возврат остатков субсидий и субвенций прошлых лет</t>
  </si>
  <si>
    <t>Прочие безвозмездные поступления</t>
  </si>
  <si>
    <t>000 2 02 00000 00 0000 000</t>
  </si>
  <si>
    <t>000 2 07 05000 00 0000 180</t>
  </si>
  <si>
    <t>В т.ч.       Полномочия</t>
  </si>
  <si>
    <t xml:space="preserve">                Стимулирование глав</t>
  </si>
  <si>
    <t>Прочие неналоговые доходы бюджетов сельских поселений</t>
  </si>
  <si>
    <t>000 1 17 00000 00 0000 000</t>
  </si>
  <si>
    <t>утвержденные бюджетные ассигнования на 2025 год</t>
  </si>
  <si>
    <t>Уточненные бюджетные ассигнования на 2025 год</t>
  </si>
  <si>
    <t>000 2 02 10000 00 0000 150</t>
  </si>
  <si>
    <t>000 2 02 20000 00 0000 150</t>
  </si>
  <si>
    <t>000 2 02 30000 00 0000 150</t>
  </si>
  <si>
    <t>000 2 02 40000 00 0000 150</t>
  </si>
  <si>
    <t xml:space="preserve"> ИСПОЛНЕНИЕ ПОСТУПЛЕНИЯ ДОХОДОВ БЮДЖЕТА СЕЛЬСКОГО ПОСЕЛЕНИЯ "СЕЛО ГОЛОВТЕЕВО" ПО КОДАМ КЛАССИФИКАЦИИ ДОХОДОВ БЮДЖЕТОВ БЮДЖЕТНОЙ СИСТЕМЫ РОССИЙСКОЙ ФЕДЕРАЦИИ ЗА  1 КВАРТАЛ 2025 ГОДА </t>
  </si>
  <si>
    <t>% исполнения</t>
  </si>
  <si>
    <t>000 2 18 00000 00 0000 150</t>
  </si>
  <si>
    <t>000 2 19 00000 00 0000 150</t>
  </si>
  <si>
    <t xml:space="preserve">Приложение   №1                                                                    к Постановлению администрации сельского поселения "Село Головтеево" "Об исполнении бюджета сельского поселения "Село Головтеево" за 1 полугодие 2025 года " от 22.07.2025г №71  </t>
  </si>
  <si>
    <t>Исполнено за 1 полугодие 2025г.</t>
  </si>
  <si>
    <t xml:space="preserve">                МБТ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</si>
</sst>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4" fillId="0" borderId="4" xfId="0" applyFont="1" applyBorder="1" applyAlignment="1">
      <alignment wrapText="1"/>
    </xf>
    <xf numFmtId="164" fontId="4" fillId="0" borderId="5" xfId="1" applyNumberFormat="1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164" fontId="5" fillId="0" borderId="5" xfId="1" applyNumberFormat="1" applyFont="1" applyBorder="1" applyAlignment="1">
      <alignment horizontal="right" wrapText="1"/>
    </xf>
    <xf numFmtId="164" fontId="4" fillId="0" borderId="5" xfId="1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wrapText="1"/>
    </xf>
    <xf numFmtId="164" fontId="5" fillId="0" borderId="5" xfId="1" applyNumberFormat="1" applyFont="1" applyFill="1" applyBorder="1" applyAlignment="1">
      <alignment horizontal="right" wrapText="1"/>
    </xf>
    <xf numFmtId="164" fontId="6" fillId="0" borderId="3" xfId="0" applyNumberFormat="1" applyFont="1" applyFill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49" fontId="8" fillId="0" borderId="8" xfId="0" applyNumberFormat="1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9" fontId="8" fillId="2" borderId="8" xfId="0" applyNumberFormat="1" applyFont="1" applyFill="1" applyBorder="1" applyAlignment="1" applyProtection="1">
      <alignment horizontal="left" wrapText="1"/>
    </xf>
    <xf numFmtId="49" fontId="8" fillId="2" borderId="8" xfId="0" applyNumberFormat="1" applyFont="1" applyFill="1" applyBorder="1" applyAlignment="1">
      <alignment horizontal="center"/>
    </xf>
    <xf numFmtId="164" fontId="5" fillId="2" borderId="5" xfId="1" applyNumberFormat="1" applyFont="1" applyFill="1" applyBorder="1" applyAlignment="1">
      <alignment horizontal="right" wrapText="1"/>
    </xf>
    <xf numFmtId="4" fontId="8" fillId="2" borderId="8" xfId="0" applyNumberFormat="1" applyFont="1" applyFill="1" applyBorder="1" applyProtection="1"/>
    <xf numFmtId="49" fontId="9" fillId="0" borderId="8" xfId="0" applyNumberFormat="1" applyFont="1" applyBorder="1" applyAlignment="1" applyProtection="1">
      <alignment horizontal="left" wrapText="1"/>
    </xf>
    <xf numFmtId="49" fontId="8" fillId="0" borderId="8" xfId="0" applyNumberFormat="1" applyFont="1" applyBorder="1" applyAlignment="1" applyProtection="1">
      <alignment horizontal="left" wrapText="1"/>
    </xf>
    <xf numFmtId="49" fontId="9" fillId="0" borderId="8" xfId="0" applyNumberFormat="1" applyFont="1" applyBorder="1" applyAlignment="1" applyProtection="1">
      <alignment horizontal="center"/>
    </xf>
    <xf numFmtId="49" fontId="8" fillId="0" borderId="8" xfId="0" applyNumberFormat="1" applyFont="1" applyBorder="1" applyAlignment="1" applyProtection="1">
      <alignment horizontal="center"/>
    </xf>
    <xf numFmtId="4" fontId="8" fillId="0" borderId="8" xfId="0" applyNumberFormat="1" applyFont="1" applyBorder="1" applyProtection="1"/>
    <xf numFmtId="164" fontId="4" fillId="0" borderId="10" xfId="1" applyNumberFormat="1" applyFont="1" applyBorder="1" applyAlignment="1">
      <alignment horizontal="right" wrapText="1"/>
    </xf>
    <xf numFmtId="2" fontId="5" fillId="0" borderId="8" xfId="0" applyNumberFormat="1" applyFont="1" applyBorder="1" applyAlignment="1"/>
    <xf numFmtId="0" fontId="0" fillId="0" borderId="8" xfId="0" applyBorder="1"/>
    <xf numFmtId="2" fontId="5" fillId="0" borderId="8" xfId="0" applyNumberFormat="1" applyFont="1" applyBorder="1"/>
    <xf numFmtId="49" fontId="8" fillId="0" borderId="12" xfId="0" applyNumberFormat="1" applyFont="1" applyFill="1" applyBorder="1" applyAlignment="1">
      <alignment horizontal="center"/>
    </xf>
    <xf numFmtId="164" fontId="5" fillId="0" borderId="10" xfId="1" applyNumberFormat="1" applyFont="1" applyBorder="1" applyAlignment="1">
      <alignment horizontal="right" wrapText="1"/>
    </xf>
    <xf numFmtId="0" fontId="5" fillId="0" borderId="1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right" wrapText="1"/>
    </xf>
    <xf numFmtId="164" fontId="4" fillId="0" borderId="13" xfId="1" applyNumberFormat="1" applyFont="1" applyFill="1" applyBorder="1" applyAlignment="1">
      <alignment horizontal="right" wrapText="1"/>
    </xf>
    <xf numFmtId="164" fontId="4" fillId="0" borderId="13" xfId="1" applyNumberFormat="1" applyFont="1" applyBorder="1" applyAlignment="1">
      <alignment horizontal="right" wrapText="1"/>
    </xf>
    <xf numFmtId="164" fontId="5" fillId="0" borderId="13" xfId="1" applyNumberFormat="1" applyFont="1" applyFill="1" applyBorder="1" applyAlignment="1">
      <alignment horizontal="right" wrapText="1"/>
    </xf>
    <xf numFmtId="164" fontId="5" fillId="0" borderId="13" xfId="1" applyNumberFormat="1" applyFont="1" applyBorder="1" applyAlignment="1">
      <alignment horizontal="right" wrapText="1"/>
    </xf>
    <xf numFmtId="164" fontId="5" fillId="2" borderId="13" xfId="1" applyNumberFormat="1" applyFont="1" applyFill="1" applyBorder="1" applyAlignment="1">
      <alignment horizontal="right" wrapText="1"/>
    </xf>
    <xf numFmtId="4" fontId="8" fillId="2" borderId="13" xfId="0" applyNumberFormat="1" applyFont="1" applyFill="1" applyBorder="1" applyProtection="1"/>
    <xf numFmtId="164" fontId="5" fillId="0" borderId="16" xfId="1" applyNumberFormat="1" applyFont="1" applyBorder="1" applyAlignment="1">
      <alignment horizontal="right" wrapText="1"/>
    </xf>
    <xf numFmtId="164" fontId="4" fillId="0" borderId="16" xfId="1" applyNumberFormat="1" applyFont="1" applyBorder="1" applyAlignment="1">
      <alignment horizontal="right" wrapText="1"/>
    </xf>
    <xf numFmtId="2" fontId="5" fillId="0" borderId="13" xfId="0" applyNumberFormat="1" applyFont="1" applyBorder="1" applyAlignment="1"/>
    <xf numFmtId="4" fontId="8" fillId="0" borderId="13" xfId="0" applyNumberFormat="1" applyFont="1" applyBorder="1" applyProtection="1"/>
    <xf numFmtId="2" fontId="5" fillId="0" borderId="13" xfId="0" applyNumberFormat="1" applyFont="1" applyBorder="1"/>
    <xf numFmtId="0" fontId="0" fillId="0" borderId="13" xfId="0" applyBorder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/>
    <xf numFmtId="0" fontId="6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 2" xfId="2" xr:uid="{8CB038A5-DBAC-4F4B-BA05-1D6851645686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="80" zoomScaleNormal="80" workbookViewId="0">
      <selection activeCell="I23" sqref="I23"/>
    </sheetView>
  </sheetViews>
  <sheetFormatPr defaultRowHeight="15" x14ac:dyDescent="0.25"/>
  <cols>
    <col min="1" max="1" width="69.28515625" customWidth="1"/>
    <col min="2" max="2" width="36.42578125" customWidth="1"/>
    <col min="3" max="3" width="25.28515625" customWidth="1"/>
    <col min="4" max="4" width="22.28515625" customWidth="1"/>
    <col min="5" max="5" width="21.140625" customWidth="1"/>
  </cols>
  <sheetData>
    <row r="1" spans="1:6" ht="136.5" customHeight="1" x14ac:dyDescent="0.25">
      <c r="A1" s="2"/>
      <c r="B1" s="53"/>
      <c r="C1" s="53"/>
      <c r="D1" s="53" t="s">
        <v>56</v>
      </c>
      <c r="E1" s="53"/>
    </row>
    <row r="2" spans="1:6" ht="43.5" customHeight="1" x14ac:dyDescent="0.25">
      <c r="A2" s="17"/>
      <c r="B2" s="17"/>
      <c r="C2" s="17"/>
    </row>
    <row r="3" spans="1:6" ht="65.45" customHeight="1" x14ac:dyDescent="0.25">
      <c r="A3" s="52" t="s">
        <v>52</v>
      </c>
      <c r="B3" s="52"/>
      <c r="C3" s="52"/>
    </row>
    <row r="4" spans="1:6" ht="21" customHeight="1" thickBot="1" x14ac:dyDescent="0.3">
      <c r="C4" s="3" t="s">
        <v>6</v>
      </c>
    </row>
    <row r="5" spans="1:6" ht="66" customHeight="1" thickBot="1" x14ac:dyDescent="0.3">
      <c r="A5" s="1" t="s">
        <v>0</v>
      </c>
      <c r="B5" s="1" t="s">
        <v>10</v>
      </c>
      <c r="C5" s="34" t="s">
        <v>46</v>
      </c>
      <c r="D5" s="35" t="s">
        <v>47</v>
      </c>
      <c r="E5" s="49" t="s">
        <v>57</v>
      </c>
      <c r="F5" s="50" t="s">
        <v>53</v>
      </c>
    </row>
    <row r="6" spans="1:6" ht="23.25" customHeight="1" x14ac:dyDescent="0.3">
      <c r="A6" s="16" t="s">
        <v>1</v>
      </c>
      <c r="B6" s="12"/>
      <c r="C6" s="11">
        <f>C7+C22</f>
        <v>16482131.890000001</v>
      </c>
      <c r="D6" s="36">
        <f>D7+D22</f>
        <v>19740634.890000001</v>
      </c>
      <c r="E6" s="36">
        <f>E7+E22</f>
        <v>7043787.8200000003</v>
      </c>
      <c r="F6" s="51">
        <f>E6*100/D6</f>
        <v>35.68166808843705</v>
      </c>
    </row>
    <row r="7" spans="1:6" ht="22.15" customHeight="1" x14ac:dyDescent="0.3">
      <c r="A7" s="4" t="s">
        <v>9</v>
      </c>
      <c r="B7" s="15" t="s">
        <v>11</v>
      </c>
      <c r="C7" s="8">
        <f>C8+C19</f>
        <v>11279642</v>
      </c>
      <c r="D7" s="37">
        <f>D8+D19</f>
        <v>11529042</v>
      </c>
      <c r="E7" s="37">
        <f>E8+E19</f>
        <v>5107108.5600000005</v>
      </c>
      <c r="F7" s="51">
        <f t="shared" ref="F7:F32" si="0">E7*100/D7</f>
        <v>44.29777044788284</v>
      </c>
    </row>
    <row r="8" spans="1:6" ht="22.9" customHeight="1" x14ac:dyDescent="0.3">
      <c r="A8" s="4" t="s">
        <v>8</v>
      </c>
      <c r="B8" s="13"/>
      <c r="C8" s="5">
        <f>C9+C11+C14</f>
        <v>11036786</v>
      </c>
      <c r="D8" s="38">
        <f>D9+D11+D14</f>
        <v>11036786</v>
      </c>
      <c r="E8" s="38">
        <f>E9+E11+E14</f>
        <v>5012430.5600000005</v>
      </c>
      <c r="F8" s="51">
        <f t="shared" si="0"/>
        <v>45.415672279955423</v>
      </c>
    </row>
    <row r="9" spans="1:6" ht="19.149999999999999" customHeight="1" x14ac:dyDescent="0.3">
      <c r="A9" s="4" t="s">
        <v>5</v>
      </c>
      <c r="B9" s="15" t="s">
        <v>12</v>
      </c>
      <c r="C9" s="5">
        <f>C10</f>
        <v>913286</v>
      </c>
      <c r="D9" s="38">
        <f>D10</f>
        <v>913286</v>
      </c>
      <c r="E9" s="38">
        <f>E10</f>
        <v>514530.93</v>
      </c>
      <c r="F9" s="51">
        <f t="shared" si="0"/>
        <v>56.338423013163457</v>
      </c>
    </row>
    <row r="10" spans="1:6" ht="21" customHeight="1" x14ac:dyDescent="0.3">
      <c r="A10" s="6" t="s">
        <v>4</v>
      </c>
      <c r="B10" s="13" t="s">
        <v>13</v>
      </c>
      <c r="C10" s="10">
        <v>913286</v>
      </c>
      <c r="D10" s="39">
        <v>913286</v>
      </c>
      <c r="E10" s="39">
        <v>514530.93</v>
      </c>
      <c r="F10" s="51">
        <f t="shared" si="0"/>
        <v>56.338423013163457</v>
      </c>
    </row>
    <row r="11" spans="1:6" ht="19.899999999999999" customHeight="1" x14ac:dyDescent="0.3">
      <c r="A11" s="4" t="s">
        <v>16</v>
      </c>
      <c r="B11" s="15" t="s">
        <v>19</v>
      </c>
      <c r="C11" s="5">
        <f>C12+C13</f>
        <v>1504500</v>
      </c>
      <c r="D11" s="38">
        <f>D12+D13</f>
        <v>1504500</v>
      </c>
      <c r="E11" s="38">
        <f>E12+E13</f>
        <v>3140986.19</v>
      </c>
      <c r="F11" s="51">
        <f t="shared" si="0"/>
        <v>208.77276105018279</v>
      </c>
    </row>
    <row r="12" spans="1:6" ht="37.5" x14ac:dyDescent="0.3">
      <c r="A12" s="6" t="s">
        <v>17</v>
      </c>
      <c r="B12" s="13" t="s">
        <v>20</v>
      </c>
      <c r="C12" s="7">
        <v>1504500</v>
      </c>
      <c r="D12" s="40">
        <v>1504500</v>
      </c>
      <c r="E12" s="40">
        <v>3140986.19</v>
      </c>
      <c r="F12" s="51">
        <f t="shared" si="0"/>
        <v>208.77276105018279</v>
      </c>
    </row>
    <row r="13" spans="1:6" ht="18.600000000000001" customHeight="1" x14ac:dyDescent="0.3">
      <c r="A13" s="6" t="s">
        <v>18</v>
      </c>
      <c r="B13" s="13" t="s">
        <v>21</v>
      </c>
      <c r="C13" s="7"/>
      <c r="D13" s="40"/>
      <c r="E13" s="40"/>
      <c r="F13" s="51"/>
    </row>
    <row r="14" spans="1:6" ht="21" customHeight="1" x14ac:dyDescent="0.3">
      <c r="A14" s="4" t="s">
        <v>22</v>
      </c>
      <c r="B14" s="15" t="s">
        <v>25</v>
      </c>
      <c r="C14" s="5">
        <f>C15+C16</f>
        <v>8619000</v>
      </c>
      <c r="D14" s="38">
        <f>D15+D16</f>
        <v>8619000</v>
      </c>
      <c r="E14" s="38">
        <f>E15+E16</f>
        <v>1356913.44</v>
      </c>
      <c r="F14" s="51">
        <f t="shared" si="0"/>
        <v>15.74328158719109</v>
      </c>
    </row>
    <row r="15" spans="1:6" ht="23.25" customHeight="1" x14ac:dyDescent="0.3">
      <c r="A15" s="6" t="s">
        <v>24</v>
      </c>
      <c r="B15" s="13" t="s">
        <v>26</v>
      </c>
      <c r="C15" s="7">
        <v>700000</v>
      </c>
      <c r="D15" s="40">
        <v>700000</v>
      </c>
      <c r="E15" s="40">
        <v>142796.66</v>
      </c>
      <c r="F15" s="51">
        <f t="shared" si="0"/>
        <v>20.399522857142856</v>
      </c>
    </row>
    <row r="16" spans="1:6" ht="22.5" customHeight="1" x14ac:dyDescent="0.3">
      <c r="A16" s="18" t="s">
        <v>29</v>
      </c>
      <c r="B16" s="19" t="s">
        <v>23</v>
      </c>
      <c r="C16" s="20">
        <f>C17+C18</f>
        <v>7919000</v>
      </c>
      <c r="D16" s="41">
        <f>D17+D18</f>
        <v>7919000</v>
      </c>
      <c r="E16" s="41">
        <f>E17+E18</f>
        <v>1214116.78</v>
      </c>
      <c r="F16" s="51">
        <f t="shared" si="0"/>
        <v>15.33169314307362</v>
      </c>
    </row>
    <row r="17" spans="1:6" ht="22.5" customHeight="1" x14ac:dyDescent="0.3">
      <c r="A17" s="18" t="s">
        <v>27</v>
      </c>
      <c r="B17" s="19" t="s">
        <v>30</v>
      </c>
      <c r="C17" s="21">
        <v>3000000</v>
      </c>
      <c r="D17" s="42">
        <v>3000000</v>
      </c>
      <c r="E17" s="42">
        <v>731422</v>
      </c>
      <c r="F17" s="51">
        <f t="shared" si="0"/>
        <v>24.380733333333332</v>
      </c>
    </row>
    <row r="18" spans="1:6" ht="22.5" customHeight="1" x14ac:dyDescent="0.3">
      <c r="A18" s="18" t="s">
        <v>28</v>
      </c>
      <c r="B18" s="19" t="s">
        <v>31</v>
      </c>
      <c r="C18" s="21">
        <v>4919000</v>
      </c>
      <c r="D18" s="42">
        <v>4919000</v>
      </c>
      <c r="E18" s="42">
        <v>482694.78</v>
      </c>
      <c r="F18" s="51">
        <f t="shared" si="0"/>
        <v>9.812863996747307</v>
      </c>
    </row>
    <row r="19" spans="1:6" ht="20.45" customHeight="1" x14ac:dyDescent="0.3">
      <c r="A19" s="4" t="s">
        <v>7</v>
      </c>
      <c r="B19" s="13"/>
      <c r="C19" s="5">
        <f>C20+C21</f>
        <v>242856</v>
      </c>
      <c r="D19" s="38">
        <f>D20+D21</f>
        <v>492256</v>
      </c>
      <c r="E19" s="38">
        <f>E20+E21</f>
        <v>94678</v>
      </c>
      <c r="F19" s="51">
        <f t="shared" si="0"/>
        <v>19.233488266267958</v>
      </c>
    </row>
    <row r="20" spans="1:6" ht="38.450000000000003" customHeight="1" x14ac:dyDescent="0.3">
      <c r="A20" s="6" t="s">
        <v>2</v>
      </c>
      <c r="B20" s="13" t="s">
        <v>14</v>
      </c>
      <c r="C20" s="7">
        <v>208296</v>
      </c>
      <c r="D20" s="40">
        <v>208296</v>
      </c>
      <c r="E20" s="40">
        <v>77398</v>
      </c>
      <c r="F20" s="51">
        <f t="shared" si="0"/>
        <v>37.157698659599802</v>
      </c>
    </row>
    <row r="21" spans="1:6" ht="38.450000000000003" customHeight="1" x14ac:dyDescent="0.3">
      <c r="A21" s="33" t="s">
        <v>44</v>
      </c>
      <c r="B21" s="31" t="s">
        <v>45</v>
      </c>
      <c r="C21" s="32">
        <v>34560</v>
      </c>
      <c r="D21" s="43">
        <v>283960</v>
      </c>
      <c r="E21" s="43">
        <v>17280</v>
      </c>
      <c r="F21" s="51">
        <f t="shared" si="0"/>
        <v>6.0853641357937738</v>
      </c>
    </row>
    <row r="22" spans="1:6" ht="30.6" customHeight="1" thickBot="1" x14ac:dyDescent="0.35">
      <c r="A22" s="9" t="s">
        <v>3</v>
      </c>
      <c r="B22" s="14" t="s">
        <v>15</v>
      </c>
      <c r="C22" s="27">
        <f>C23</f>
        <v>5202489.8899999997</v>
      </c>
      <c r="D22" s="44">
        <f>D23</f>
        <v>8211592.8900000006</v>
      </c>
      <c r="E22" s="44">
        <f>E23</f>
        <v>1936679.26</v>
      </c>
      <c r="F22" s="51">
        <f t="shared" si="0"/>
        <v>23.584696488771009</v>
      </c>
    </row>
    <row r="23" spans="1:6" ht="37.5" x14ac:dyDescent="0.3">
      <c r="A23" s="22" t="s">
        <v>32</v>
      </c>
      <c r="B23" s="24" t="s">
        <v>40</v>
      </c>
      <c r="C23" s="28">
        <f>C24+C25+C26+C27+C31+C32+C33</f>
        <v>5202489.8899999997</v>
      </c>
      <c r="D23" s="45">
        <f>D24+D25+D26+D27+D31+D32+D33</f>
        <v>8211592.8900000006</v>
      </c>
      <c r="E23" s="45">
        <f>E24+E25+E26+E27+E31+E32+E33</f>
        <v>1936679.26</v>
      </c>
      <c r="F23" s="51">
        <f t="shared" si="0"/>
        <v>23.584696488771009</v>
      </c>
    </row>
    <row r="24" spans="1:6" ht="37.5" x14ac:dyDescent="0.3">
      <c r="A24" s="23" t="s">
        <v>33</v>
      </c>
      <c r="B24" s="25" t="s">
        <v>48</v>
      </c>
      <c r="C24" s="26">
        <v>2590595</v>
      </c>
      <c r="D24" s="46">
        <v>2590595</v>
      </c>
      <c r="E24" s="46">
        <v>1511180.44</v>
      </c>
      <c r="F24" s="51">
        <f t="shared" si="0"/>
        <v>58.333334234027319</v>
      </c>
    </row>
    <row r="25" spans="1:6" ht="37.5" x14ac:dyDescent="0.3">
      <c r="A25" s="23" t="s">
        <v>34</v>
      </c>
      <c r="B25" s="25" t="s">
        <v>49</v>
      </c>
      <c r="C25" s="26">
        <v>1625876.89</v>
      </c>
      <c r="D25" s="46">
        <v>3625876.89</v>
      </c>
      <c r="E25" s="46"/>
      <c r="F25" s="51">
        <f t="shared" si="0"/>
        <v>0</v>
      </c>
    </row>
    <row r="26" spans="1:6" ht="37.5" x14ac:dyDescent="0.3">
      <c r="A26" s="23" t="s">
        <v>35</v>
      </c>
      <c r="B26" s="25" t="s">
        <v>50</v>
      </c>
      <c r="C26" s="26">
        <v>209833</v>
      </c>
      <c r="D26" s="46">
        <v>218936</v>
      </c>
      <c r="E26" s="46">
        <v>71080.95</v>
      </c>
      <c r="F26" s="51">
        <f t="shared" si="0"/>
        <v>32.466542733949645</v>
      </c>
    </row>
    <row r="27" spans="1:6" ht="18.75" x14ac:dyDescent="0.3">
      <c r="A27" s="23" t="s">
        <v>36</v>
      </c>
      <c r="B27" s="25" t="s">
        <v>51</v>
      </c>
      <c r="C27" s="30">
        <f>C28+C29</f>
        <v>776185</v>
      </c>
      <c r="D27" s="47">
        <f>D28+D29+D30</f>
        <v>1776185</v>
      </c>
      <c r="E27" s="47">
        <f>E28+E29</f>
        <v>348025.83</v>
      </c>
      <c r="F27" s="51">
        <f t="shared" si="0"/>
        <v>19.59400794399232</v>
      </c>
    </row>
    <row r="28" spans="1:6" ht="18.75" x14ac:dyDescent="0.3">
      <c r="A28" s="23" t="s">
        <v>42</v>
      </c>
      <c r="B28" s="25"/>
      <c r="C28" s="30">
        <v>635569</v>
      </c>
      <c r="D28" s="47">
        <v>635569</v>
      </c>
      <c r="E28" s="47">
        <v>325600</v>
      </c>
      <c r="F28" s="51">
        <f t="shared" si="0"/>
        <v>51.229685525883106</v>
      </c>
    </row>
    <row r="29" spans="1:6" ht="18.75" x14ac:dyDescent="0.3">
      <c r="A29" s="23" t="s">
        <v>43</v>
      </c>
      <c r="B29" s="25"/>
      <c r="C29" s="30">
        <v>140616</v>
      </c>
      <c r="D29" s="47">
        <v>140616</v>
      </c>
      <c r="E29" s="47">
        <v>22425.83</v>
      </c>
      <c r="F29" s="51">
        <f t="shared" si="0"/>
        <v>15.948277578653922</v>
      </c>
    </row>
    <row r="30" spans="1:6" ht="18.75" x14ac:dyDescent="0.3">
      <c r="A30" s="23" t="s">
        <v>58</v>
      </c>
      <c r="B30" s="25"/>
      <c r="C30" s="30"/>
      <c r="D30" s="47">
        <v>1000000</v>
      </c>
      <c r="E30" s="47"/>
      <c r="F30" s="51">
        <f t="shared" si="0"/>
        <v>0</v>
      </c>
    </row>
    <row r="31" spans="1:6" ht="37.5" x14ac:dyDescent="0.3">
      <c r="A31" s="23" t="s">
        <v>37</v>
      </c>
      <c r="B31" s="25" t="s">
        <v>54</v>
      </c>
      <c r="C31" s="29"/>
      <c r="D31" s="48"/>
      <c r="E31" s="48">
        <v>14492.04</v>
      </c>
      <c r="F31" s="51" t="e">
        <f t="shared" si="0"/>
        <v>#DIV/0!</v>
      </c>
    </row>
    <row r="32" spans="1:6" ht="18.75" x14ac:dyDescent="0.3">
      <c r="A32" s="23" t="s">
        <v>38</v>
      </c>
      <c r="B32" s="25" t="s">
        <v>55</v>
      </c>
      <c r="C32" s="29"/>
      <c r="D32" s="48"/>
      <c r="E32" s="48">
        <v>-8100</v>
      </c>
      <c r="F32" s="51" t="e">
        <f t="shared" si="0"/>
        <v>#DIV/0!</v>
      </c>
    </row>
    <row r="33" spans="1:6" ht="18.75" x14ac:dyDescent="0.3">
      <c r="A33" s="23" t="s">
        <v>39</v>
      </c>
      <c r="B33" s="25" t="s">
        <v>41</v>
      </c>
      <c r="C33" s="29"/>
      <c r="D33" s="48"/>
      <c r="E33" s="48"/>
      <c r="F33" s="51"/>
    </row>
  </sheetData>
  <mergeCells count="3">
    <mergeCell ref="A3:C3"/>
    <mergeCell ref="B1:C1"/>
    <mergeCell ref="D1:E1"/>
  </mergeCells>
  <printOptions horizontalCentered="1"/>
  <pageMargins left="0.43307086614173229" right="0.23622047244094491" top="0.74803149606299213" bottom="0.35433070866141736" header="0.51181102362204722" footer="0.31496062992125984"/>
  <pageSetup paperSize="9" scale="52" firstPageNumber="41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Пользователь</cp:lastModifiedBy>
  <cp:lastPrinted>2025-09-16T05:34:46Z</cp:lastPrinted>
  <dcterms:created xsi:type="dcterms:W3CDTF">2017-10-23T09:06:05Z</dcterms:created>
  <dcterms:modified xsi:type="dcterms:W3CDTF">2025-09-16T05:35:19Z</dcterms:modified>
</cp:coreProperties>
</file>