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D19" i="1"/>
  <c r="E21"/>
  <c r="E10"/>
  <c r="E12"/>
  <c r="E13"/>
  <c r="E15"/>
  <c r="E17"/>
  <c r="E18"/>
  <c r="E20"/>
  <c r="E24"/>
  <c r="E25"/>
  <c r="E26"/>
  <c r="E28"/>
  <c r="E29"/>
  <c r="D27"/>
  <c r="D23" s="1"/>
  <c r="D22" s="1"/>
  <c r="E19"/>
  <c r="D16"/>
  <c r="E16" s="1"/>
  <c r="D11"/>
  <c r="E11" s="1"/>
  <c r="D9"/>
  <c r="C27"/>
  <c r="C23" s="1"/>
  <c r="C22" s="1"/>
  <c r="C16"/>
  <c r="C14" s="1"/>
  <c r="C19"/>
  <c r="C11"/>
  <c r="C9"/>
  <c r="E22" l="1"/>
  <c r="E27"/>
  <c r="E23"/>
  <c r="D14"/>
  <c r="E14" s="1"/>
  <c r="E9"/>
  <c r="C8"/>
  <c r="C7" s="1"/>
  <c r="C6" s="1"/>
  <c r="D8" l="1"/>
  <c r="D7" l="1"/>
  <c r="E8"/>
  <c r="E7" l="1"/>
  <c r="D6"/>
  <c r="E6" s="1"/>
</calcChain>
</file>

<file path=xl/sharedStrings.xml><?xml version="1.0" encoding="utf-8"?>
<sst xmlns="http://schemas.openxmlformats.org/spreadsheetml/2006/main" count="57" uniqueCount="57">
  <si>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</si>
  <si>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</si>
  <si>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</si>
  <si>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</si>
  <si>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</si>
  <si>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</si>
  <si>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</si>
  <si>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</si>
  <si>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</si>
  <si>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</si>
  <si>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</si>
  <si>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</si>
  <si>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</si>
  <si>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</si>
  <si>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</si>
  <si>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</si>
  <si>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</si>
  <si>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</si>
  <si>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</si>
  <si>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</si>
  <si>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</si>
  <si>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</si>
  <si>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</si>
  <si>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</si>
  <si>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</si>
  <si>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</si>
  <si>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</si>
  <si>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</si>
  <si>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</si>
  <si>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</si>
  <si>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</si>
  <si>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</si>
  <si>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</si>
  <si>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</si>
  <si>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</si>
  <si>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</si>
  <si>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</si>
  <si>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</si>
  <si>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</si>
  <si>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</si>
  <si>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</si>
  <si>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000 2 18 05030 00 0000 151</t>
  </si>
  <si>
    <t>000 2 19 05000 00 0000 151</t>
  </si>
  <si>
    <t>000 2 07 05000 00 0000 180</t>
  </si>
  <si>
    <t>В т.ч.       Полномочия</t>
  </si>
  <si>
    <t xml:space="preserve">                Стимулирование глав</t>
  </si>
  <si>
    <t>2023 год</t>
  </si>
  <si>
    <t>исполнено за 1 квартал 2023г.</t>
  </si>
  <si>
    <t>% исполнения</t>
  </si>
  <si>
    <t>000 1 17 0000 00 0000 000</t>
  </si>
  <si>
    <t>Прочие неналоговые доходы бюджетов сельских поселений</t>
  </si>
  <si>
    <t>000 2 02 10000 00 0000 151</t>
  </si>
  <si>
    <t>000 2 02 20000 00 0000 151</t>
  </si>
  <si>
    <t>000 2 02 30000 00 0000 151</t>
  </si>
  <si>
    <t>000 2 02 40000 00 0000 151</t>
  </si>
  <si>
    <t xml:space="preserve"> 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НА 2023 ГОД </t>
  </si>
  <si>
    <t>Приложение   № 1                                                                                        к постановлению администрации сельского поселения "Село Головтеево" "Об исполнении бюджета сельского поселения "Село Головтеево" за 1 квартал 2023г.  № 47 от 25.04.2023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</si>
</sst>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6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9" fontId="8" fillId="2" borderId="6" xfId="0" applyNumberFormat="1" applyFont="1" applyFill="1" applyBorder="1" applyAlignment="1" applyProtection="1">
      <alignment horizontal="left" wrapText="1"/>
    </xf>
    <xf numFmtId="49" fontId="8" fillId="2" borderId="6" xfId="0" applyNumberFormat="1" applyFont="1" applyFill="1" applyBorder="1" applyAlignment="1">
      <alignment horizontal="center"/>
    </xf>
    <xf numFmtId="4" fontId="8" fillId="2" borderId="6" xfId="0" applyNumberFormat="1" applyFont="1" applyFill="1" applyBorder="1" applyProtection="1"/>
    <xf numFmtId="49" fontId="9" fillId="0" borderId="6" xfId="0" applyNumberFormat="1" applyFont="1" applyBorder="1" applyAlignment="1" applyProtection="1">
      <alignment horizontal="left" wrapText="1"/>
    </xf>
    <xf numFmtId="49" fontId="8" fillId="0" borderId="6" xfId="0" applyNumberFormat="1" applyFont="1" applyBorder="1" applyAlignment="1" applyProtection="1">
      <alignment horizontal="left" wrapText="1"/>
    </xf>
    <xf numFmtId="49" fontId="9" fillId="0" borderId="6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4" fontId="8" fillId="0" borderId="6" xfId="0" applyNumberFormat="1" applyFont="1" applyBorder="1" applyProtection="1"/>
    <xf numFmtId="2" fontId="5" fillId="0" borderId="6" xfId="0" applyNumberFormat="1" applyFont="1" applyBorder="1" applyAlignment="1"/>
    <xf numFmtId="0" fontId="0" fillId="0" borderId="6" xfId="0" applyBorder="1"/>
    <xf numFmtId="2" fontId="5" fillId="0" borderId="6" xfId="0" applyNumberFormat="1" applyFont="1" applyBorder="1"/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wrapText="1"/>
    </xf>
    <xf numFmtId="49" fontId="8" fillId="0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wrapText="1"/>
    </xf>
    <xf numFmtId="164" fontId="4" fillId="0" borderId="12" xfId="1" applyNumberFormat="1" applyFont="1" applyFill="1" applyBorder="1" applyAlignment="1">
      <alignment horizontal="right" wrapText="1"/>
    </xf>
    <xf numFmtId="164" fontId="4" fillId="0" borderId="12" xfId="1" applyNumberFormat="1" applyFont="1" applyBorder="1" applyAlignment="1">
      <alignment horizontal="right" wrapText="1"/>
    </xf>
    <xf numFmtId="164" fontId="5" fillId="0" borderId="12" xfId="1" applyNumberFormat="1" applyFont="1" applyFill="1" applyBorder="1" applyAlignment="1">
      <alignment horizontal="right" wrapText="1"/>
    </xf>
    <xf numFmtId="164" fontId="5" fillId="0" borderId="12" xfId="1" applyNumberFormat="1" applyFont="1" applyBorder="1" applyAlignment="1">
      <alignment horizontal="right" wrapText="1"/>
    </xf>
    <xf numFmtId="164" fontId="5" fillId="2" borderId="12" xfId="1" applyNumberFormat="1" applyFont="1" applyFill="1" applyBorder="1" applyAlignment="1">
      <alignment horizontal="right" wrapText="1"/>
    </xf>
    <xf numFmtId="4" fontId="8" fillId="2" borderId="12" xfId="0" applyNumberFormat="1" applyFont="1" applyFill="1" applyBorder="1" applyProtection="1"/>
    <xf numFmtId="164" fontId="5" fillId="0" borderId="13" xfId="1" applyNumberFormat="1" applyFont="1" applyBorder="1" applyAlignment="1">
      <alignment horizontal="right" wrapText="1"/>
    </xf>
    <xf numFmtId="164" fontId="4" fillId="0" borderId="13" xfId="1" applyNumberFormat="1" applyFont="1" applyBorder="1" applyAlignment="1">
      <alignment horizontal="right" wrapText="1"/>
    </xf>
    <xf numFmtId="2" fontId="5" fillId="0" borderId="12" xfId="0" applyNumberFormat="1" applyFont="1" applyBorder="1" applyAlignment="1"/>
    <xf numFmtId="4" fontId="8" fillId="0" borderId="12" xfId="0" applyNumberFormat="1" applyFont="1" applyBorder="1" applyProtection="1"/>
    <xf numFmtId="2" fontId="5" fillId="0" borderId="12" xfId="0" applyNumberFormat="1" applyFont="1" applyBorder="1"/>
    <xf numFmtId="0" fontId="0" fillId="0" borderId="12" xfId="0" applyBorder="1"/>
    <xf numFmtId="0" fontId="2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wrapText="1"/>
    </xf>
    <xf numFmtId="166" fontId="0" fillId="0" borderId="6" xfId="0" applyNumberFormat="1" applyBorder="1"/>
    <xf numFmtId="164" fontId="4" fillId="0" borderId="6" xfId="1" applyNumberFormat="1" applyFont="1" applyFill="1" applyBorder="1" applyAlignment="1">
      <alignment horizontal="right" wrapText="1"/>
    </xf>
    <xf numFmtId="164" fontId="4" fillId="0" borderId="6" xfId="1" applyNumberFormat="1" applyFont="1" applyBorder="1" applyAlignment="1">
      <alignment horizontal="right" wrapText="1"/>
    </xf>
    <xf numFmtId="164" fontId="5" fillId="0" borderId="6" xfId="1" applyNumberFormat="1" applyFont="1" applyFill="1" applyBorder="1" applyAlignment="1">
      <alignment horizontal="right" wrapText="1"/>
    </xf>
    <xf numFmtId="164" fontId="5" fillId="0" borderId="6" xfId="1" applyNumberFormat="1" applyFont="1" applyBorder="1" applyAlignment="1">
      <alignment horizontal="right" wrapText="1"/>
    </xf>
    <xf numFmtId="164" fontId="5" fillId="2" borderId="6" xfId="1" applyNumberFormat="1" applyFont="1" applyFill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zoomScale="80" zoomScaleNormal="80" workbookViewId="0">
      <selection activeCell="C1" sqref="C1:E1"/>
    </sheetView>
  </sheetViews>
  <sheetFormatPr defaultRowHeight="15"/>
  <cols>
    <col min="1" max="1" width="69.28515625" customWidth="1"/>
    <col min="2" max="2" width="36.42578125" customWidth="1"/>
    <col min="3" max="3" width="22.28515625" customWidth="1"/>
    <col min="4" max="4" width="21.140625" customWidth="1"/>
  </cols>
  <sheetData>
    <row r="1" spans="1:5" ht="136.5" customHeight="1">
      <c r="A1" s="2"/>
      <c r="B1" s="50"/>
      <c r="C1" s="25" t="s">
        <v>56</v>
      </c>
      <c r="D1" s="25"/>
      <c r="E1" s="25"/>
    </row>
    <row r="2" spans="1:5" ht="43.5" customHeight="1">
      <c r="A2" s="12"/>
      <c r="B2" s="12"/>
      <c r="C2" s="12"/>
    </row>
    <row r="3" spans="1:5" ht="65.45" customHeight="1">
      <c r="A3" s="24" t="s">
        <v>55</v>
      </c>
      <c r="B3" s="24"/>
      <c r="C3" s="24"/>
      <c r="D3" s="24"/>
      <c r="E3" s="24"/>
    </row>
    <row r="4" spans="1:5" ht="21" customHeight="1" thickBot="1">
      <c r="C4" s="3" t="s">
        <v>6</v>
      </c>
    </row>
    <row r="5" spans="1:5" ht="54" customHeight="1" thickBot="1">
      <c r="A5" s="1" t="s">
        <v>0</v>
      </c>
      <c r="B5" s="1" t="s">
        <v>10</v>
      </c>
      <c r="C5" s="28" t="s">
        <v>46</v>
      </c>
      <c r="D5" s="51" t="s">
        <v>47</v>
      </c>
      <c r="E5" s="42" t="s">
        <v>48</v>
      </c>
    </row>
    <row r="6" spans="1:5" ht="23.25" customHeight="1">
      <c r="A6" s="11" t="s">
        <v>1</v>
      </c>
      <c r="B6" s="7"/>
      <c r="C6" s="29">
        <f>C7+C22</f>
        <v>13682829.1</v>
      </c>
      <c r="D6" s="43">
        <f>D7+D22</f>
        <v>2183019.13</v>
      </c>
      <c r="E6" s="44">
        <f>D6*100/C6</f>
        <v>15.954442710974151</v>
      </c>
    </row>
    <row r="7" spans="1:5" ht="22.15" customHeight="1">
      <c r="A7" s="4" t="s">
        <v>9</v>
      </c>
      <c r="B7" s="10" t="s">
        <v>11</v>
      </c>
      <c r="C7" s="30">
        <f>C8+C19</f>
        <v>8661595</v>
      </c>
      <c r="D7" s="45">
        <f>D8+D19</f>
        <v>1405465.08</v>
      </c>
      <c r="E7" s="44">
        <f t="shared" ref="E7:E32" si="0">D7*100/C7</f>
        <v>16.226400333887696</v>
      </c>
    </row>
    <row r="8" spans="1:5" ht="22.9" customHeight="1">
      <c r="A8" s="4" t="s">
        <v>8</v>
      </c>
      <c r="B8" s="8"/>
      <c r="C8" s="31">
        <f>C9+C11+C14</f>
        <v>8533567</v>
      </c>
      <c r="D8" s="46">
        <f>D9+D11+D14</f>
        <v>1373506.08</v>
      </c>
      <c r="E8" s="44">
        <f t="shared" si="0"/>
        <v>16.095333639496825</v>
      </c>
    </row>
    <row r="9" spans="1:5" ht="19.149999999999999" customHeight="1">
      <c r="A9" s="4" t="s">
        <v>5</v>
      </c>
      <c r="B9" s="10" t="s">
        <v>12</v>
      </c>
      <c r="C9" s="31">
        <f>C10</f>
        <v>438867</v>
      </c>
      <c r="D9" s="46">
        <f>D10</f>
        <v>55451.64</v>
      </c>
      <c r="E9" s="44">
        <f t="shared" si="0"/>
        <v>12.63518104573823</v>
      </c>
    </row>
    <row r="10" spans="1:5" ht="21" customHeight="1">
      <c r="A10" s="5" t="s">
        <v>4</v>
      </c>
      <c r="B10" s="8" t="s">
        <v>13</v>
      </c>
      <c r="C10" s="32">
        <v>438867</v>
      </c>
      <c r="D10" s="47">
        <v>55451.64</v>
      </c>
      <c r="E10" s="44">
        <f t="shared" si="0"/>
        <v>12.63518104573823</v>
      </c>
    </row>
    <row r="11" spans="1:5" ht="19.899999999999999" customHeight="1">
      <c r="A11" s="4" t="s">
        <v>16</v>
      </c>
      <c r="B11" s="10" t="s">
        <v>19</v>
      </c>
      <c r="C11" s="31">
        <f>C12+C13</f>
        <v>2069700</v>
      </c>
      <c r="D11" s="46">
        <f>D12+D13</f>
        <v>306565.96000000002</v>
      </c>
      <c r="E11" s="44">
        <f t="shared" si="0"/>
        <v>14.812096439097456</v>
      </c>
    </row>
    <row r="12" spans="1:5" ht="37.5">
      <c r="A12" s="5" t="s">
        <v>17</v>
      </c>
      <c r="B12" s="8" t="s">
        <v>20</v>
      </c>
      <c r="C12" s="33">
        <v>2049700</v>
      </c>
      <c r="D12" s="48">
        <v>278645.33</v>
      </c>
      <c r="E12" s="44">
        <f t="shared" si="0"/>
        <v>13.594444552861395</v>
      </c>
    </row>
    <row r="13" spans="1:5" ht="18.600000000000001" customHeight="1">
      <c r="A13" s="5" t="s">
        <v>18</v>
      </c>
      <c r="B13" s="8" t="s">
        <v>21</v>
      </c>
      <c r="C13" s="33">
        <v>20000</v>
      </c>
      <c r="D13" s="48">
        <v>27920.63</v>
      </c>
      <c r="E13" s="44">
        <f t="shared" si="0"/>
        <v>139.60315</v>
      </c>
    </row>
    <row r="14" spans="1:5" ht="21" customHeight="1">
      <c r="A14" s="4" t="s">
        <v>22</v>
      </c>
      <c r="B14" s="10" t="s">
        <v>25</v>
      </c>
      <c r="C14" s="31">
        <f>C15+C16</f>
        <v>6025000</v>
      </c>
      <c r="D14" s="46">
        <f>D15+D16</f>
        <v>1011488.48</v>
      </c>
      <c r="E14" s="44">
        <f t="shared" si="0"/>
        <v>16.788190539419087</v>
      </c>
    </row>
    <row r="15" spans="1:5" ht="23.25" customHeight="1">
      <c r="A15" s="5" t="s">
        <v>24</v>
      </c>
      <c r="B15" s="8" t="s">
        <v>26</v>
      </c>
      <c r="C15" s="33">
        <v>475000</v>
      </c>
      <c r="D15" s="48">
        <v>73013.289999999994</v>
      </c>
      <c r="E15" s="44">
        <f t="shared" si="0"/>
        <v>15.371218947368419</v>
      </c>
    </row>
    <row r="16" spans="1:5" ht="22.5" customHeight="1">
      <c r="A16" s="13" t="s">
        <v>29</v>
      </c>
      <c r="B16" s="14" t="s">
        <v>23</v>
      </c>
      <c r="C16" s="34">
        <f>C17+C18</f>
        <v>5550000</v>
      </c>
      <c r="D16" s="49">
        <f>D17+D18</f>
        <v>938475.19</v>
      </c>
      <c r="E16" s="44">
        <f t="shared" si="0"/>
        <v>16.909462882882885</v>
      </c>
    </row>
    <row r="17" spans="1:5" ht="22.5" customHeight="1">
      <c r="A17" s="13" t="s">
        <v>27</v>
      </c>
      <c r="B17" s="14" t="s">
        <v>30</v>
      </c>
      <c r="C17" s="35">
        <v>2780000</v>
      </c>
      <c r="D17" s="15">
        <v>230580.74</v>
      </c>
      <c r="E17" s="44">
        <f t="shared" si="0"/>
        <v>8.2942712230215836</v>
      </c>
    </row>
    <row r="18" spans="1:5" ht="22.5" customHeight="1">
      <c r="A18" s="13" t="s">
        <v>28</v>
      </c>
      <c r="B18" s="14" t="s">
        <v>31</v>
      </c>
      <c r="C18" s="35">
        <v>2770000</v>
      </c>
      <c r="D18" s="15">
        <v>707894.45</v>
      </c>
      <c r="E18" s="44">
        <f t="shared" si="0"/>
        <v>25.555756317689532</v>
      </c>
    </row>
    <row r="19" spans="1:5" ht="20.45" customHeight="1">
      <c r="A19" s="4" t="s">
        <v>7</v>
      </c>
      <c r="B19" s="8"/>
      <c r="C19" s="31">
        <f>C20</f>
        <v>128028</v>
      </c>
      <c r="D19" s="46">
        <f>D20+D21</f>
        <v>31959</v>
      </c>
      <c r="E19" s="44">
        <f t="shared" si="0"/>
        <v>24.962508201330959</v>
      </c>
    </row>
    <row r="20" spans="1:5" ht="38.450000000000003" customHeight="1">
      <c r="A20" s="5" t="s">
        <v>2</v>
      </c>
      <c r="B20" s="8" t="s">
        <v>14</v>
      </c>
      <c r="C20" s="33">
        <v>128028</v>
      </c>
      <c r="D20" s="48">
        <v>26199</v>
      </c>
      <c r="E20" s="44">
        <f t="shared" si="0"/>
        <v>20.463492361046022</v>
      </c>
    </row>
    <row r="21" spans="1:5" ht="38.450000000000003" customHeight="1">
      <c r="A21" s="26" t="s">
        <v>50</v>
      </c>
      <c r="B21" s="27" t="s">
        <v>49</v>
      </c>
      <c r="C21" s="36"/>
      <c r="D21" s="48">
        <v>5760</v>
      </c>
      <c r="E21" s="44" t="e">
        <f t="shared" si="0"/>
        <v>#DIV/0!</v>
      </c>
    </row>
    <row r="22" spans="1:5" ht="30.6" customHeight="1" thickBot="1">
      <c r="A22" s="6" t="s">
        <v>3</v>
      </c>
      <c r="B22" s="9" t="s">
        <v>15</v>
      </c>
      <c r="C22" s="37">
        <f>C23</f>
        <v>5021234.0999999996</v>
      </c>
      <c r="D22" s="46">
        <f>D23</f>
        <v>777554.04999999993</v>
      </c>
      <c r="E22" s="44">
        <f t="shared" si="0"/>
        <v>15.485317643325972</v>
      </c>
    </row>
    <row r="23" spans="1:5" ht="37.5" hidden="1">
      <c r="A23" s="16" t="s">
        <v>32</v>
      </c>
      <c r="B23" s="18" t="s">
        <v>40</v>
      </c>
      <c r="C23" s="38">
        <f>C24+C25+C26+C27+C30+C31+C32</f>
        <v>5021234.0999999996</v>
      </c>
      <c r="D23" s="21">
        <f>D24+D25+D26+D27+D30+D31+D32</f>
        <v>777554.04999999993</v>
      </c>
      <c r="E23" s="44">
        <f t="shared" si="0"/>
        <v>15.485317643325972</v>
      </c>
    </row>
    <row r="24" spans="1:5" ht="37.5" hidden="1">
      <c r="A24" s="17" t="s">
        <v>33</v>
      </c>
      <c r="B24" s="19" t="s">
        <v>51</v>
      </c>
      <c r="C24" s="39">
        <v>2380395</v>
      </c>
      <c r="D24" s="20">
        <v>595098.75</v>
      </c>
      <c r="E24" s="44">
        <f t="shared" si="0"/>
        <v>25</v>
      </c>
    </row>
    <row r="25" spans="1:5" ht="37.5" hidden="1">
      <c r="A25" s="17" t="s">
        <v>34</v>
      </c>
      <c r="B25" s="19" t="s">
        <v>52</v>
      </c>
      <c r="C25" s="39">
        <v>1659910.89</v>
      </c>
      <c r="D25" s="20"/>
      <c r="E25" s="44">
        <f t="shared" si="0"/>
        <v>0</v>
      </c>
    </row>
    <row r="26" spans="1:5" ht="37.5" hidden="1">
      <c r="A26" s="17" t="s">
        <v>35</v>
      </c>
      <c r="B26" s="19" t="s">
        <v>53</v>
      </c>
      <c r="C26" s="39">
        <v>152356</v>
      </c>
      <c r="D26" s="20">
        <v>11664.7</v>
      </c>
      <c r="E26" s="44">
        <f t="shared" si="0"/>
        <v>7.656213079891832</v>
      </c>
    </row>
    <row r="27" spans="1:5" ht="18.75" hidden="1">
      <c r="A27" s="17" t="s">
        <v>36</v>
      </c>
      <c r="B27" s="19" t="s">
        <v>54</v>
      </c>
      <c r="C27" s="40">
        <f>C28+C29</f>
        <v>828572.21</v>
      </c>
      <c r="D27" s="23">
        <f>D28+D29</f>
        <v>176973</v>
      </c>
      <c r="E27" s="44">
        <f t="shared" si="0"/>
        <v>21.358790201278897</v>
      </c>
    </row>
    <row r="28" spans="1:5" ht="18.75" hidden="1">
      <c r="A28" s="17" t="s">
        <v>44</v>
      </c>
      <c r="B28" s="19"/>
      <c r="C28" s="40">
        <v>687956.21</v>
      </c>
      <c r="D28" s="23">
        <v>141819</v>
      </c>
      <c r="E28" s="44">
        <f t="shared" si="0"/>
        <v>20.614538823626582</v>
      </c>
    </row>
    <row r="29" spans="1:5" ht="18.75" hidden="1">
      <c r="A29" s="17" t="s">
        <v>45</v>
      </c>
      <c r="B29" s="19"/>
      <c r="C29" s="40">
        <v>140616</v>
      </c>
      <c r="D29" s="23">
        <v>35154</v>
      </c>
      <c r="E29" s="44">
        <f t="shared" si="0"/>
        <v>25</v>
      </c>
    </row>
    <row r="30" spans="1:5" ht="37.5" hidden="1">
      <c r="A30" s="17" t="s">
        <v>37</v>
      </c>
      <c r="B30" s="19" t="s">
        <v>41</v>
      </c>
      <c r="C30" s="41"/>
      <c r="D30" s="22">
        <v>0.6</v>
      </c>
      <c r="E30" s="44"/>
    </row>
    <row r="31" spans="1:5" ht="18.75" hidden="1">
      <c r="A31" s="17" t="s">
        <v>38</v>
      </c>
      <c r="B31" s="19" t="s">
        <v>42</v>
      </c>
      <c r="C31" s="41"/>
      <c r="D31" s="22">
        <v>-6183</v>
      </c>
      <c r="E31" s="44"/>
    </row>
    <row r="32" spans="1:5" ht="18.75" hidden="1">
      <c r="A32" s="17" t="s">
        <v>39</v>
      </c>
      <c r="B32" s="19" t="s">
        <v>43</v>
      </c>
      <c r="C32" s="41"/>
      <c r="D32" s="22"/>
      <c r="E32" s="44"/>
    </row>
  </sheetData>
  <mergeCells count="2">
    <mergeCell ref="A3:E3"/>
    <mergeCell ref="C1:E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2023-04-25T11:55:27Z</cp:lastPrinted>
  <dcterms:created xsi:type="dcterms:W3CDTF">2017-10-23T09:06:05Z</dcterms:created>
  <dcterms:modified xsi:type="dcterms:W3CDTF">2023-04-25T12:05:31Z</dcterms:modified>
</cp:coreProperties>
</file>