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F22" i="1"/>
  <c r="F23"/>
  <c r="F24"/>
  <c r="F25"/>
  <c r="F26"/>
  <c r="F27"/>
  <c r="F28"/>
  <c r="F29"/>
  <c r="F30"/>
  <c r="D25"/>
  <c r="E25"/>
  <c r="E21" s="1"/>
  <c r="E20" s="1"/>
  <c r="F9"/>
  <c r="F10"/>
  <c r="F11"/>
  <c r="F12"/>
  <c r="F14"/>
  <c r="F16"/>
  <c r="F17"/>
  <c r="F19"/>
  <c r="E18"/>
  <c r="F18" s="1"/>
  <c r="E15"/>
  <c r="E13" s="1"/>
  <c r="F13" s="1"/>
  <c r="E10"/>
  <c r="E8"/>
  <c r="D21"/>
  <c r="D20" s="1"/>
  <c r="D18"/>
  <c r="D15"/>
  <c r="D13" s="1"/>
  <c r="D7" s="1"/>
  <c r="D6" s="1"/>
  <c r="D10"/>
  <c r="D8"/>
  <c r="C25"/>
  <c r="C15"/>
  <c r="C13" s="1"/>
  <c r="C18"/>
  <c r="C10"/>
  <c r="C8"/>
  <c r="F15" l="1"/>
  <c r="E7"/>
  <c r="E6" s="1"/>
  <c r="F6" s="1"/>
  <c r="F8"/>
  <c r="F7"/>
  <c r="D5"/>
  <c r="E5"/>
  <c r="F5" s="1"/>
  <c r="F20"/>
  <c r="F21"/>
  <c r="C21"/>
  <c r="C20" s="1"/>
  <c r="C7"/>
  <c r="C6" s="1"/>
  <c r="C5" l="1"/>
</calcChain>
</file>

<file path=xl/sharedStrings.xml><?xml version="1.0" encoding="utf-8"?>
<sst xmlns="http://schemas.openxmlformats.org/spreadsheetml/2006/main" count="56" uniqueCount="56">
  <si>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</si>
  <si>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</si>
  <si>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</si>
  <si>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</si>
  <si>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</si>
  <si>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</si>
  <si>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</si>
  <si>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</si>
  <si>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</si>
  <si>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</si>
  <si>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</si>
  <si>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</si>
  <si>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</si>
  <si>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</si>
  <si>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</si>
  <si>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</si>
  <si>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</si>
  <si>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</si>
  <si>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</si>
  <si>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</si>
  <si>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</si>
  <si>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</si>
  <si>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</si>
  <si>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</si>
  <si>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</si>
  <si>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</si>
  <si>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</si>
  <si>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</si>
  <si>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</si>
  <si>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</si>
  <si>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</si>
  <si>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</si>
  <si>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</si>
  <si>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</si>
  <si>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</si>
  <si>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</si>
  <si>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</si>
  <si>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</si>
  <si>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</si>
  <si>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</si>
  <si>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</si>
  <si>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000 2 02 01000 00 0000 151</t>
  </si>
  <si>
    <t>000 2 02 02000 00 0000 151</t>
  </si>
  <si>
    <t>000 2 02 03000 00 0000 151</t>
  </si>
  <si>
    <t>000 2 02 04000 00 0000 151</t>
  </si>
  <si>
    <t>000 2 18 05030 00 0000 151</t>
  </si>
  <si>
    <t>000 2 19 05000 00 0000 151</t>
  </si>
  <si>
    <t>000 2 07 05000 00 0000 180</t>
  </si>
  <si>
    <t>В т.ч.       Полномочия</t>
  </si>
  <si>
    <t xml:space="preserve">                Стимулирование глав</t>
  </si>
  <si>
    <t xml:space="preserve">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ЗА 2022 ГОД </t>
  </si>
  <si>
    <t>утверждено на 2022 год</t>
  </si>
  <si>
    <t>% исполнения</t>
  </si>
  <si>
    <t>уточнено на 2022 год</t>
  </si>
  <si>
    <t>исполнено за 1 квартал 2022 год</t>
  </si>
  <si>
    <t>Приложение   № 1                                                                                        к постановлению администрации сельского поселения "Село Головтеево" "Об исполнении бюджета сельского поселения "Село Головтеево" за 1 квартал 2022г.  № 27 от 08.04.2022 года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</si>
</sst>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49" fontId="5" fillId="0" borderId="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49" fontId="5" fillId="2" borderId="8" xfId="0" applyNumberFormat="1" applyFont="1" applyFill="1" applyBorder="1" applyAlignment="1" applyProtection="1">
      <alignment horizontal="left" wrapText="1"/>
    </xf>
    <xf numFmtId="49" fontId="5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49" fontId="4" fillId="0" borderId="8" xfId="0" applyNumberFormat="1" applyFont="1" applyBorder="1" applyAlignment="1" applyProtection="1">
      <alignment horizontal="left" wrapText="1"/>
    </xf>
    <xf numFmtId="2" fontId="6" fillId="0" borderId="8" xfId="0" applyNumberFormat="1" applyFont="1" applyBorder="1" applyAlignment="1"/>
    <xf numFmtId="2" fontId="6" fillId="0" borderId="3" xfId="0" applyNumberFormat="1" applyFont="1" applyFill="1" applyBorder="1" applyAlignment="1">
      <alignment horizontal="right"/>
    </xf>
    <xf numFmtId="2" fontId="6" fillId="0" borderId="5" xfId="1" applyNumberFormat="1" applyFont="1" applyFill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2" fontId="6" fillId="0" borderId="5" xfId="2" applyNumberFormat="1" applyFont="1" applyFill="1" applyBorder="1" applyAlignment="1">
      <alignment horizontal="right"/>
    </xf>
    <xf numFmtId="2" fontId="6" fillId="0" borderId="5" xfId="3" applyNumberFormat="1" applyFont="1" applyBorder="1" applyAlignment="1">
      <alignment horizontal="right"/>
    </xf>
    <xf numFmtId="2" fontId="6" fillId="0" borderId="5" xfId="3" applyNumberFormat="1" applyFont="1" applyFill="1" applyBorder="1" applyAlignment="1">
      <alignment horizontal="right"/>
    </xf>
    <xf numFmtId="2" fontId="6" fillId="0" borderId="5" xfId="2" applyNumberFormat="1" applyFont="1" applyBorder="1" applyAlignment="1">
      <alignment horizontal="right"/>
    </xf>
    <xf numFmtId="2" fontId="6" fillId="2" borderId="5" xfId="2" applyNumberFormat="1" applyFont="1" applyFill="1" applyBorder="1" applyAlignment="1">
      <alignment horizontal="right"/>
    </xf>
    <xf numFmtId="2" fontId="5" fillId="2" borderId="8" xfId="2" applyNumberFormat="1" applyFont="1" applyFill="1" applyBorder="1" applyAlignment="1" applyProtection="1"/>
    <xf numFmtId="2" fontId="6" fillId="0" borderId="10" xfId="2" applyNumberFormat="1" applyFont="1" applyBorder="1" applyAlignment="1">
      <alignment horizontal="right"/>
    </xf>
    <xf numFmtId="2" fontId="6" fillId="0" borderId="8" xfId="2" applyNumberFormat="1" applyFont="1" applyBorder="1" applyAlignment="1"/>
    <xf numFmtId="2" fontId="6" fillId="2" borderId="5" xfId="1" applyNumberFormat="1" applyFont="1" applyFill="1" applyBorder="1" applyAlignment="1">
      <alignment horizontal="right"/>
    </xf>
    <xf numFmtId="2" fontId="5" fillId="2" borderId="8" xfId="0" applyNumberFormat="1" applyFont="1" applyFill="1" applyBorder="1" applyAlignment="1" applyProtection="1"/>
    <xf numFmtId="2" fontId="6" fillId="0" borderId="10" xfId="1" applyNumberFormat="1" applyFont="1" applyBorder="1" applyAlignment="1">
      <alignment horizontal="right"/>
    </xf>
    <xf numFmtId="49" fontId="5" fillId="0" borderId="9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/>
    </xf>
    <xf numFmtId="2" fontId="6" fillId="0" borderId="12" xfId="0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2" fontId="6" fillId="0" borderId="13" xfId="1" applyNumberFormat="1" applyFont="1" applyBorder="1" applyAlignment="1">
      <alignment horizontal="right"/>
    </xf>
    <xf numFmtId="2" fontId="6" fillId="2" borderId="13" xfId="1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 applyProtection="1"/>
    <xf numFmtId="2" fontId="6" fillId="0" borderId="14" xfId="1" applyNumberFormat="1" applyFont="1" applyBorder="1" applyAlignment="1">
      <alignment horizontal="right"/>
    </xf>
    <xf numFmtId="2" fontId="6" fillId="0" borderId="13" xfId="0" applyNumberFormat="1" applyFont="1" applyBorder="1" applyAlignment="1"/>
    <xf numFmtId="2" fontId="5" fillId="0" borderId="8" xfId="0" applyNumberFormat="1" applyFont="1" applyBorder="1" applyProtection="1"/>
    <xf numFmtId="2" fontId="6" fillId="0" borderId="8" xfId="0" applyNumberFormat="1" applyFont="1" applyBorder="1"/>
    <xf numFmtId="2" fontId="7" fillId="0" borderId="8" xfId="0" applyNumberFormat="1" applyFont="1" applyBorder="1"/>
    <xf numFmtId="0" fontId="7" fillId="0" borderId="0" xfId="0" applyFon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left" wrapText="1"/>
    </xf>
    <xf numFmtId="0" fontId="7" fillId="0" borderId="8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view="pageLayout" zoomScaleNormal="80" workbookViewId="0">
      <selection activeCell="G3" sqref="G3"/>
    </sheetView>
  </sheetViews>
  <sheetFormatPr defaultRowHeight="15"/>
  <cols>
    <col min="1" max="1" width="29" customWidth="1"/>
    <col min="2" max="2" width="25.5703125" customWidth="1"/>
    <col min="3" max="3" width="13" customWidth="1"/>
    <col min="4" max="4" width="13.5703125" customWidth="1"/>
    <col min="5" max="5" width="14" customWidth="1"/>
  </cols>
  <sheetData>
    <row r="1" spans="1:7" ht="136.5" customHeight="1">
      <c r="A1" s="1"/>
      <c r="B1" s="46"/>
      <c r="C1" s="46"/>
      <c r="D1" s="47" t="s">
        <v>55</v>
      </c>
      <c r="E1" s="47"/>
      <c r="F1" s="47"/>
      <c r="G1" s="47"/>
    </row>
    <row r="2" spans="1:7" ht="65.45" customHeight="1">
      <c r="A2" s="48" t="s">
        <v>50</v>
      </c>
      <c r="B2" s="48"/>
      <c r="C2" s="48"/>
      <c r="D2" s="48"/>
      <c r="E2" s="48"/>
      <c r="F2" s="48"/>
    </row>
    <row r="3" spans="1:7" ht="21" customHeight="1" thickBot="1">
      <c r="A3" s="38"/>
      <c r="B3" s="38"/>
      <c r="C3" s="39" t="s">
        <v>6</v>
      </c>
      <c r="D3" s="38"/>
      <c r="E3" s="38"/>
      <c r="F3" s="38"/>
    </row>
    <row r="4" spans="1:7" ht="54" customHeight="1" thickBot="1">
      <c r="A4" s="40" t="s">
        <v>0</v>
      </c>
      <c r="B4" s="40" t="s">
        <v>10</v>
      </c>
      <c r="C4" s="41" t="s">
        <v>51</v>
      </c>
      <c r="D4" s="41" t="s">
        <v>53</v>
      </c>
      <c r="E4" s="42" t="s">
        <v>54</v>
      </c>
      <c r="F4" s="43" t="s">
        <v>52</v>
      </c>
    </row>
    <row r="5" spans="1:7" ht="23.25" customHeight="1">
      <c r="A5" s="2" t="s">
        <v>1</v>
      </c>
      <c r="B5" s="3"/>
      <c r="C5" s="12">
        <f>C6+C20</f>
        <v>12863792.870000001</v>
      </c>
      <c r="D5" s="12">
        <f>D6+D20</f>
        <v>12894532.870000001</v>
      </c>
      <c r="E5" s="28">
        <f>E6+E20</f>
        <v>2390577.5699999998</v>
      </c>
      <c r="F5" s="37">
        <f>E5*100/D5</f>
        <v>18.539466253654208</v>
      </c>
    </row>
    <row r="6" spans="1:7" ht="52.5" customHeight="1">
      <c r="A6" s="4" t="s">
        <v>9</v>
      </c>
      <c r="B6" s="5" t="s">
        <v>11</v>
      </c>
      <c r="C6" s="15">
        <f>C7+C18</f>
        <v>9734125</v>
      </c>
      <c r="D6" s="13">
        <f>D7+D18</f>
        <v>9734125</v>
      </c>
      <c r="E6" s="29">
        <f>E7+E18</f>
        <v>1406726.45</v>
      </c>
      <c r="F6" s="37">
        <f t="shared" ref="F6:F30" si="0">E6*100/D6</f>
        <v>14.451493585710066</v>
      </c>
    </row>
    <row r="7" spans="1:7" ht="22.9" customHeight="1">
      <c r="A7" s="4" t="s">
        <v>8</v>
      </c>
      <c r="B7" s="5"/>
      <c r="C7" s="14">
        <f>C8+C10+C13</f>
        <v>9620596</v>
      </c>
      <c r="D7" s="14">
        <f>D8+D10+D13</f>
        <v>9620596</v>
      </c>
      <c r="E7" s="30">
        <f>E8+E10+E13</f>
        <v>1368911.45</v>
      </c>
      <c r="F7" s="37">
        <f t="shared" si="0"/>
        <v>14.228967207437044</v>
      </c>
    </row>
    <row r="8" spans="1:7" ht="36" customHeight="1">
      <c r="A8" s="4" t="s">
        <v>5</v>
      </c>
      <c r="B8" s="5" t="s">
        <v>12</v>
      </c>
      <c r="C8" s="16">
        <f>C9</f>
        <v>600596</v>
      </c>
      <c r="D8" s="14">
        <f>D9</f>
        <v>600596</v>
      </c>
      <c r="E8" s="30">
        <f>E9</f>
        <v>120500.79</v>
      </c>
      <c r="F8" s="37">
        <f t="shared" si="0"/>
        <v>20.0635352216798</v>
      </c>
    </row>
    <row r="9" spans="1:7" ht="27" customHeight="1">
      <c r="A9" s="6" t="s">
        <v>4</v>
      </c>
      <c r="B9" s="5" t="s">
        <v>13</v>
      </c>
      <c r="C9" s="17">
        <v>600596</v>
      </c>
      <c r="D9" s="13">
        <v>600596</v>
      </c>
      <c r="E9" s="29">
        <v>120500.79</v>
      </c>
      <c r="F9" s="37">
        <f t="shared" si="0"/>
        <v>20.0635352216798</v>
      </c>
    </row>
    <row r="10" spans="1:7" ht="38.25" customHeight="1">
      <c r="A10" s="4" t="s">
        <v>16</v>
      </c>
      <c r="B10" s="5" t="s">
        <v>19</v>
      </c>
      <c r="C10" s="18">
        <f>C11+C12</f>
        <v>1768000</v>
      </c>
      <c r="D10" s="14">
        <f>D11+D12</f>
        <v>1768000</v>
      </c>
      <c r="E10" s="30">
        <f>E11+E12</f>
        <v>716404.75</v>
      </c>
      <c r="F10" s="37">
        <f t="shared" si="0"/>
        <v>40.520630656108594</v>
      </c>
    </row>
    <row r="11" spans="1:7" ht="63">
      <c r="A11" s="6" t="s">
        <v>17</v>
      </c>
      <c r="B11" s="5" t="s">
        <v>20</v>
      </c>
      <c r="C11" s="18">
        <v>1717000</v>
      </c>
      <c r="D11" s="14">
        <v>1717000</v>
      </c>
      <c r="E11" s="30">
        <v>674302</v>
      </c>
      <c r="F11" s="37">
        <f t="shared" si="0"/>
        <v>39.272102504368085</v>
      </c>
    </row>
    <row r="12" spans="1:7" ht="31.5" customHeight="1">
      <c r="A12" s="6" t="s">
        <v>18</v>
      </c>
      <c r="B12" s="5" t="s">
        <v>21</v>
      </c>
      <c r="C12" s="18">
        <v>51000</v>
      </c>
      <c r="D12" s="14">
        <v>51000</v>
      </c>
      <c r="E12" s="30">
        <v>42102.75</v>
      </c>
      <c r="F12" s="37">
        <f t="shared" si="0"/>
        <v>82.554411764705875</v>
      </c>
    </row>
    <row r="13" spans="1:7" ht="28.5" customHeight="1">
      <c r="A13" s="4" t="s">
        <v>22</v>
      </c>
      <c r="B13" s="5" t="s">
        <v>25</v>
      </c>
      <c r="C13" s="18">
        <f>C14+C15</f>
        <v>7252000</v>
      </c>
      <c r="D13" s="14">
        <f>D14+D15</f>
        <v>7252000</v>
      </c>
      <c r="E13" s="30">
        <f>E14+E15</f>
        <v>532005.90999999992</v>
      </c>
      <c r="F13" s="37">
        <f t="shared" si="0"/>
        <v>7.335988830667401</v>
      </c>
    </row>
    <row r="14" spans="1:7" ht="29.25" customHeight="1">
      <c r="A14" s="6" t="s">
        <v>24</v>
      </c>
      <c r="B14" s="5" t="s">
        <v>26</v>
      </c>
      <c r="C14" s="18">
        <v>466000</v>
      </c>
      <c r="D14" s="14">
        <v>466000</v>
      </c>
      <c r="E14" s="30">
        <v>152571.46</v>
      </c>
      <c r="F14" s="37">
        <f t="shared" si="0"/>
        <v>32.740656652360514</v>
      </c>
    </row>
    <row r="15" spans="1:7" ht="32.25" customHeight="1">
      <c r="A15" s="7" t="s">
        <v>29</v>
      </c>
      <c r="B15" s="8" t="s">
        <v>23</v>
      </c>
      <c r="C15" s="19">
        <f>C16+C17</f>
        <v>6786000</v>
      </c>
      <c r="D15" s="23">
        <f>D16+D17</f>
        <v>6786000</v>
      </c>
      <c r="E15" s="31">
        <f>E16+E17</f>
        <v>379434.44999999995</v>
      </c>
      <c r="F15" s="37">
        <f t="shared" si="0"/>
        <v>5.5914301503094599</v>
      </c>
    </row>
    <row r="16" spans="1:7" ht="27" customHeight="1">
      <c r="A16" s="7" t="s">
        <v>27</v>
      </c>
      <c r="B16" s="8" t="s">
        <v>30</v>
      </c>
      <c r="C16" s="20">
        <v>2600000</v>
      </c>
      <c r="D16" s="24">
        <v>2600000</v>
      </c>
      <c r="E16" s="32">
        <v>134801.4</v>
      </c>
      <c r="F16" s="37">
        <f t="shared" si="0"/>
        <v>5.1846692307692308</v>
      </c>
    </row>
    <row r="17" spans="1:6" ht="33.75" customHeight="1">
      <c r="A17" s="7" t="s">
        <v>28</v>
      </c>
      <c r="B17" s="8" t="s">
        <v>31</v>
      </c>
      <c r="C17" s="20">
        <v>4186000</v>
      </c>
      <c r="D17" s="24">
        <v>4186000</v>
      </c>
      <c r="E17" s="32">
        <v>244633.05</v>
      </c>
      <c r="F17" s="37">
        <f t="shared" si="0"/>
        <v>5.8440766841853797</v>
      </c>
    </row>
    <row r="18" spans="1:6" ht="20.45" customHeight="1">
      <c r="A18" s="4" t="s">
        <v>7</v>
      </c>
      <c r="B18" s="5"/>
      <c r="C18" s="18">
        <f>C19</f>
        <v>113529</v>
      </c>
      <c r="D18" s="14">
        <f>D19</f>
        <v>113529</v>
      </c>
      <c r="E18" s="30">
        <f>E19</f>
        <v>37815</v>
      </c>
      <c r="F18" s="37">
        <f t="shared" si="0"/>
        <v>33.308670031445708</v>
      </c>
    </row>
    <row r="19" spans="1:6" ht="59.25" customHeight="1">
      <c r="A19" s="6" t="s">
        <v>2</v>
      </c>
      <c r="B19" s="5" t="s">
        <v>14</v>
      </c>
      <c r="C19" s="18">
        <v>113529</v>
      </c>
      <c r="D19" s="14">
        <v>113529</v>
      </c>
      <c r="E19" s="30">
        <v>37815</v>
      </c>
      <c r="F19" s="37">
        <f t="shared" si="0"/>
        <v>33.308670031445708</v>
      </c>
    </row>
    <row r="20" spans="1:6" ht="30.6" customHeight="1" thickBot="1">
      <c r="A20" s="9" t="s">
        <v>3</v>
      </c>
      <c r="B20" s="26" t="s">
        <v>15</v>
      </c>
      <c r="C20" s="21">
        <f>C21</f>
        <v>3129667.87</v>
      </c>
      <c r="D20" s="25">
        <f>D21</f>
        <v>3160407.87</v>
      </c>
      <c r="E20" s="33">
        <f>E21</f>
        <v>983851.12</v>
      </c>
      <c r="F20" s="37">
        <f t="shared" si="0"/>
        <v>31.130511012175145</v>
      </c>
    </row>
    <row r="21" spans="1:6" ht="63">
      <c r="A21" s="10" t="s">
        <v>32</v>
      </c>
      <c r="B21" s="27" t="s">
        <v>40</v>
      </c>
      <c r="C21" s="22">
        <f>C22+C23+C24+C25+C28+C29+C30</f>
        <v>3129667.87</v>
      </c>
      <c r="D21" s="11">
        <f>D22+D23+D24+D25+D28+D29+D30</f>
        <v>3160407.87</v>
      </c>
      <c r="E21" s="34">
        <f>E22+E23+E24+E25+E28+E29+E30</f>
        <v>983851.12</v>
      </c>
      <c r="F21" s="37">
        <f t="shared" si="0"/>
        <v>31.130511012175145</v>
      </c>
    </row>
    <row r="22" spans="1:6" ht="63" hidden="1">
      <c r="A22" s="44" t="s">
        <v>33</v>
      </c>
      <c r="B22" s="27" t="s">
        <v>41</v>
      </c>
      <c r="C22" s="35">
        <v>2286006</v>
      </c>
      <c r="D22" s="38">
        <v>2286006</v>
      </c>
      <c r="E22" s="38">
        <v>571272</v>
      </c>
      <c r="F22" s="37">
        <f t="shared" si="0"/>
        <v>24.989960656271244</v>
      </c>
    </row>
    <row r="23" spans="1:6" ht="63" hidden="1">
      <c r="A23" s="44" t="s">
        <v>34</v>
      </c>
      <c r="B23" s="27" t="s">
        <v>42</v>
      </c>
      <c r="C23" s="35"/>
      <c r="D23" s="38"/>
      <c r="E23" s="38"/>
      <c r="F23" s="37" t="e">
        <f t="shared" si="0"/>
        <v>#DIV/0!</v>
      </c>
    </row>
    <row r="24" spans="1:6" ht="63" hidden="1">
      <c r="A24" s="44" t="s">
        <v>35</v>
      </c>
      <c r="B24" s="27" t="s">
        <v>43</v>
      </c>
      <c r="C24" s="35">
        <v>131783</v>
      </c>
      <c r="D24" s="38">
        <v>131783</v>
      </c>
      <c r="E24" s="38">
        <v>11456.7</v>
      </c>
      <c r="F24" s="37">
        <f t="shared" si="0"/>
        <v>8.6936099496900212</v>
      </c>
    </row>
    <row r="25" spans="1:6" ht="31.5" hidden="1">
      <c r="A25" s="44" t="s">
        <v>36</v>
      </c>
      <c r="B25" s="27" t="s">
        <v>44</v>
      </c>
      <c r="C25" s="36">
        <f>C26+C27</f>
        <v>711878.87</v>
      </c>
      <c r="D25" s="36">
        <f t="shared" ref="D25:E25" si="1">D26+D27</f>
        <v>742618.87</v>
      </c>
      <c r="E25" s="36">
        <f t="shared" si="1"/>
        <v>401354</v>
      </c>
      <c r="F25" s="37">
        <f t="shared" si="0"/>
        <v>54.045758357850509</v>
      </c>
    </row>
    <row r="26" spans="1:6" ht="15.75" hidden="1">
      <c r="A26" s="44" t="s">
        <v>48</v>
      </c>
      <c r="B26" s="27"/>
      <c r="C26" s="36">
        <v>571262.87</v>
      </c>
      <c r="D26" s="38">
        <v>602002.87</v>
      </c>
      <c r="E26" s="38">
        <v>366200</v>
      </c>
      <c r="F26" s="37">
        <f t="shared" si="0"/>
        <v>60.830274779254793</v>
      </c>
    </row>
    <row r="27" spans="1:6" ht="31.5" hidden="1">
      <c r="A27" s="44" t="s">
        <v>49</v>
      </c>
      <c r="B27" s="27"/>
      <c r="C27" s="36">
        <v>140616</v>
      </c>
      <c r="D27" s="38">
        <v>140616</v>
      </c>
      <c r="E27" s="38">
        <v>35154</v>
      </c>
      <c r="F27" s="37">
        <f t="shared" si="0"/>
        <v>25</v>
      </c>
    </row>
    <row r="28" spans="1:6" ht="63" hidden="1">
      <c r="A28" s="44" t="s">
        <v>37</v>
      </c>
      <c r="B28" s="27" t="s">
        <v>45</v>
      </c>
      <c r="C28" s="37"/>
      <c r="D28" s="38"/>
      <c r="E28" s="38"/>
      <c r="F28" s="37" t="e">
        <f t="shared" si="0"/>
        <v>#DIV/0!</v>
      </c>
    </row>
    <row r="29" spans="1:6" ht="31.5">
      <c r="A29" s="44" t="s">
        <v>38</v>
      </c>
      <c r="B29" s="27" t="s">
        <v>46</v>
      </c>
      <c r="C29" s="37"/>
      <c r="D29" s="45"/>
      <c r="E29" s="45">
        <v>-231.58</v>
      </c>
      <c r="F29" s="37" t="e">
        <f t="shared" si="0"/>
        <v>#DIV/0!</v>
      </c>
    </row>
    <row r="30" spans="1:6" ht="31.5">
      <c r="A30" s="44" t="s">
        <v>39</v>
      </c>
      <c r="B30" s="27" t="s">
        <v>47</v>
      </c>
      <c r="C30" s="37"/>
      <c r="D30" s="45"/>
      <c r="E30" s="45"/>
      <c r="F30" s="37" t="e">
        <f t="shared" si="0"/>
        <v>#DIV/0!</v>
      </c>
    </row>
  </sheetData>
  <mergeCells count="3">
    <mergeCell ref="B1:C1"/>
    <mergeCell ref="D1:G1"/>
    <mergeCell ref="A2:F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82" firstPageNumber="41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2022-05-30T06:37:48Z</cp:lastPrinted>
  <dcterms:created xsi:type="dcterms:W3CDTF">2017-10-23T09:06:05Z</dcterms:created>
  <dcterms:modified xsi:type="dcterms:W3CDTF">2022-05-30T06:37:49Z</dcterms:modified>
</cp:coreProperties>
</file>