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B5~1\AppData\Local\Temp\Rar$DIa14516.43916\"/>
    </mc:Choice>
  </mc:AlternateContent>
  <xr:revisionPtr revIDLastSave="0" documentId="13_ncr:1_{147CF3D8-EF1C-4646-87CD-CB16C9A55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F26" i="1" s="1"/>
  <c r="E28" i="1"/>
  <c r="F28" i="1" s="1"/>
  <c r="E29" i="1"/>
  <c r="E30" i="1"/>
  <c r="E31" i="1"/>
  <c r="E24" i="1"/>
  <c r="F24" i="1" s="1"/>
  <c r="E21" i="1"/>
  <c r="F21" i="1" s="1"/>
  <c r="E20" i="1"/>
  <c r="E17" i="1"/>
  <c r="F17" i="1" s="1"/>
  <c r="E18" i="1"/>
  <c r="E15" i="1"/>
  <c r="F15" i="1" s="1"/>
  <c r="E13" i="1"/>
  <c r="F13" i="1" s="1"/>
  <c r="E12" i="1"/>
  <c r="E10" i="1"/>
  <c r="F10" i="1" s="1"/>
  <c r="D19" i="1"/>
  <c r="F18" i="1"/>
  <c r="F20" i="1"/>
  <c r="F25" i="1"/>
  <c r="F29" i="1"/>
  <c r="D27" i="1"/>
  <c r="D23" i="1" s="1"/>
  <c r="D22" i="1" s="1"/>
  <c r="D16" i="1"/>
  <c r="D11" i="1"/>
  <c r="D9" i="1"/>
  <c r="C27" i="1"/>
  <c r="C23" i="1" s="1"/>
  <c r="C22" i="1" s="1"/>
  <c r="C16" i="1"/>
  <c r="C14" i="1" s="1"/>
  <c r="C19" i="1"/>
  <c r="C11" i="1"/>
  <c r="C9" i="1"/>
  <c r="E16" i="1" l="1"/>
  <c r="F16" i="1" s="1"/>
  <c r="E27" i="1"/>
  <c r="E23" i="1"/>
  <c r="E22" i="1" s="1"/>
  <c r="F22" i="1" s="1"/>
  <c r="E19" i="1"/>
  <c r="F19" i="1" s="1"/>
  <c r="E11" i="1"/>
  <c r="F12" i="1"/>
  <c r="E9" i="1"/>
  <c r="F9" i="1" s="1"/>
  <c r="D14" i="1"/>
  <c r="D8" i="1" s="1"/>
  <c r="D7" i="1" s="1"/>
  <c r="F11" i="1"/>
  <c r="F27" i="1"/>
  <c r="E14" i="1"/>
  <c r="C8" i="1"/>
  <c r="C7" i="1" s="1"/>
  <c r="C6" i="1" s="1"/>
  <c r="F23" i="1" l="1"/>
  <c r="F14" i="1"/>
  <c r="D6" i="1"/>
  <c r="E8" i="1"/>
  <c r="F8" i="1" s="1"/>
  <c r="E7" i="1" l="1"/>
  <c r="F7" i="1" s="1"/>
  <c r="E6" i="1" l="1"/>
  <c r="F6" i="1" s="1"/>
</calcChain>
</file>

<file path=xl/sharedStrings.xml><?xml version="1.0" encoding="utf-8"?>
<sst xmlns="http://schemas.openxmlformats.org/spreadsheetml/2006/main" count="58" uniqueCount="58">
  <si>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</si>
  <si>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</si>
  <si>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</si>
  <si>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</si>
  <si>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</si>
  <si>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</si>
  <si>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</si>
  <si>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</si>
  <si>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</si>
  <si>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</si>
  <si>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</si>
  <si>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</si>
  <si>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</si>
  <si>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</si>
  <si>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</si>
  <si>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</si>
  <si>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</si>
  <si>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</si>
  <si>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</si>
  <si>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</si>
  <si>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</si>
  <si>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</si>
  <si>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</si>
  <si>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</si>
  <si>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</si>
  <si>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</si>
  <si>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</si>
  <si>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</si>
  <si>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</si>
  <si>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</si>
  <si>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</si>
  <si>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</si>
  <si>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</si>
  <si>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</si>
  <si>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</si>
  <si>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</si>
  <si>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</si>
  <si>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</si>
  <si>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</si>
  <si>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</si>
  <si>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</si>
  <si>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000 2 07 05000 00 0000 180</t>
  </si>
  <si>
    <t>В т.ч.       Полномочия</t>
  </si>
  <si>
    <t xml:space="preserve">                Стимулирование глав</t>
  </si>
  <si>
    <t>% исполнения</t>
  </si>
  <si>
    <t>000 1 17 0000 00 0000 000</t>
  </si>
  <si>
    <t>Прочие неналоговые доходы бюджетов сельских поселений</t>
  </si>
  <si>
    <t>утверждено на 2023 год</t>
  </si>
  <si>
    <t>уточнено на 2023 год</t>
  </si>
  <si>
    <t>поправки, +,-</t>
  </si>
  <si>
    <t xml:space="preserve"> УТОЧНЕНИЕ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2023 ГОД </t>
  </si>
  <si>
    <t>000 2 02 10000 00 0000 150</t>
  </si>
  <si>
    <t>000 2 02 20000 00 0000 150</t>
  </si>
  <si>
    <t>000 2 02 30000 00 0000 150</t>
  </si>
  <si>
    <t>000 2 02 40000 00 0000 150</t>
  </si>
  <si>
    <t>000 2 18 05030 00 0000 150</t>
  </si>
  <si>
    <t>000 2 19 05000 00 0000 150</t>
  </si>
  <si>
    <t>Приложение   № 1  к " Решению Сельской думы  сельского поселения "Село Головтеево" "Об исполнении бюджета сельского поселения "Село Головтеево"    № 18 от 20.09.2023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</si>
</sst>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8" fillId="2" borderId="6" xfId="0" applyNumberFormat="1" applyFont="1" applyFill="1" applyBorder="1" applyAlignment="1" applyProtection="1">
      <alignment horizontal="left" wrapText="1"/>
    </xf>
    <xf numFmtId="49" fontId="8" fillId="2" borderId="6" xfId="0" applyNumberFormat="1" applyFont="1" applyFill="1" applyBorder="1" applyAlignment="1">
      <alignment horizontal="center"/>
    </xf>
    <xf numFmtId="49" fontId="9" fillId="0" borderId="6" xfId="0" applyNumberFormat="1" applyFont="1" applyBorder="1" applyAlignment="1" applyProtection="1">
      <alignment horizontal="left" wrapText="1"/>
    </xf>
    <xf numFmtId="49" fontId="8" fillId="0" borderId="6" xfId="0" applyNumberFormat="1" applyFont="1" applyBorder="1" applyAlignment="1" applyProtection="1">
      <alignment horizontal="left" wrapText="1"/>
    </xf>
    <xf numFmtId="49" fontId="9" fillId="0" borderId="6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4" fontId="8" fillId="0" borderId="6" xfId="0" applyNumberFormat="1" applyFont="1" applyBorder="1" applyProtection="1"/>
    <xf numFmtId="2" fontId="5" fillId="0" borderId="6" xfId="0" applyNumberFormat="1" applyFont="1" applyBorder="1" applyAlignment="1"/>
    <xf numFmtId="0" fontId="0" fillId="0" borderId="6" xfId="0" applyBorder="1"/>
    <xf numFmtId="0" fontId="5" fillId="0" borderId="8" xfId="0" applyFont="1" applyBorder="1" applyAlignment="1">
      <alignment wrapText="1"/>
    </xf>
    <xf numFmtId="49" fontId="8" fillId="0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wrapText="1"/>
    </xf>
    <xf numFmtId="164" fontId="4" fillId="0" borderId="12" xfId="1" applyNumberFormat="1" applyFont="1" applyFill="1" applyBorder="1" applyAlignment="1">
      <alignment horizontal="right" wrapText="1"/>
    </xf>
    <xf numFmtId="164" fontId="4" fillId="0" borderId="12" xfId="1" applyNumberFormat="1" applyFont="1" applyBorder="1" applyAlignment="1">
      <alignment horizontal="right" wrapText="1"/>
    </xf>
    <xf numFmtId="164" fontId="5" fillId="0" borderId="12" xfId="1" applyNumberFormat="1" applyFont="1" applyFill="1" applyBorder="1" applyAlignment="1">
      <alignment horizontal="right" wrapText="1"/>
    </xf>
    <xf numFmtId="164" fontId="5" fillId="0" borderId="12" xfId="1" applyNumberFormat="1" applyFont="1" applyBorder="1" applyAlignment="1">
      <alignment horizontal="right" wrapText="1"/>
    </xf>
    <xf numFmtId="164" fontId="5" fillId="2" borderId="12" xfId="1" applyNumberFormat="1" applyFont="1" applyFill="1" applyBorder="1" applyAlignment="1">
      <alignment horizontal="right" wrapText="1"/>
    </xf>
    <xf numFmtId="4" fontId="8" fillId="2" borderId="12" xfId="0" applyNumberFormat="1" applyFont="1" applyFill="1" applyBorder="1" applyProtection="1"/>
    <xf numFmtId="164" fontId="5" fillId="0" borderId="13" xfId="1" applyNumberFormat="1" applyFont="1" applyBorder="1" applyAlignment="1">
      <alignment horizontal="right" wrapText="1"/>
    </xf>
    <xf numFmtId="164" fontId="4" fillId="0" borderId="13" xfId="1" applyNumberFormat="1" applyFont="1" applyBorder="1" applyAlignment="1">
      <alignment horizontal="right" wrapText="1"/>
    </xf>
    <xf numFmtId="2" fontId="5" fillId="0" borderId="12" xfId="0" applyNumberFormat="1" applyFont="1" applyBorder="1" applyAlignment="1"/>
    <xf numFmtId="4" fontId="8" fillId="0" borderId="12" xfId="0" applyNumberFormat="1" applyFont="1" applyBorder="1" applyProtection="1"/>
    <xf numFmtId="2" fontId="5" fillId="0" borderId="12" xfId="0" applyNumberFormat="1" applyFont="1" applyBorder="1"/>
    <xf numFmtId="0" fontId="0" fillId="0" borderId="12" xfId="0" applyBorder="1"/>
    <xf numFmtId="0" fontId="2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wrapText="1"/>
    </xf>
    <xf numFmtId="165" fontId="0" fillId="0" borderId="6" xfId="0" applyNumberFormat="1" applyBorder="1"/>
    <xf numFmtId="164" fontId="4" fillId="0" borderId="6" xfId="1" applyNumberFormat="1" applyFont="1" applyFill="1" applyBorder="1" applyAlignment="1">
      <alignment horizontal="right" wrapText="1"/>
    </xf>
    <xf numFmtId="164" fontId="4" fillId="0" borderId="6" xfId="1" applyNumberFormat="1" applyFont="1" applyBorder="1" applyAlignment="1">
      <alignment horizontal="right" wrapText="1"/>
    </xf>
    <xf numFmtId="164" fontId="5" fillId="0" borderId="6" xfId="1" applyNumberFormat="1" applyFont="1" applyFill="1" applyBorder="1" applyAlignment="1">
      <alignment horizontal="right" wrapText="1"/>
    </xf>
    <xf numFmtId="164" fontId="5" fillId="0" borderId="6" xfId="1" applyNumberFormat="1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69.28515625" customWidth="1"/>
    <col min="2" max="2" width="36.42578125" customWidth="1"/>
    <col min="3" max="4" width="22.28515625" customWidth="1"/>
    <col min="5" max="5" width="21.140625" customWidth="1"/>
    <col min="6" max="6" width="0" hidden="1" customWidth="1"/>
  </cols>
  <sheetData>
    <row r="1" spans="1:6" ht="136.5" customHeight="1" x14ac:dyDescent="0.25">
      <c r="A1" s="2"/>
      <c r="B1" s="45"/>
      <c r="C1" s="48" t="s">
        <v>57</v>
      </c>
      <c r="D1" s="48"/>
      <c r="E1" s="48"/>
      <c r="F1" s="48"/>
    </row>
    <row r="2" spans="1:6" ht="43.5" customHeight="1" x14ac:dyDescent="0.25">
      <c r="A2" s="12"/>
      <c r="B2" s="12"/>
      <c r="C2" s="12"/>
      <c r="D2" s="12"/>
    </row>
    <row r="3" spans="1:6" ht="65.45" customHeight="1" x14ac:dyDescent="0.25">
      <c r="A3" s="47" t="s">
        <v>50</v>
      </c>
      <c r="B3" s="47"/>
      <c r="C3" s="47"/>
      <c r="D3" s="47"/>
      <c r="E3" s="47"/>
      <c r="F3" s="47"/>
    </row>
    <row r="4" spans="1:6" ht="21" customHeight="1" thickBot="1" x14ac:dyDescent="0.3">
      <c r="C4" s="3" t="s">
        <v>6</v>
      </c>
      <c r="D4" s="3"/>
    </row>
    <row r="5" spans="1:6" ht="54" customHeight="1" thickBot="1" x14ac:dyDescent="0.3">
      <c r="A5" s="1" t="s">
        <v>0</v>
      </c>
      <c r="B5" s="1" t="s">
        <v>10</v>
      </c>
      <c r="C5" s="24" t="s">
        <v>47</v>
      </c>
      <c r="D5" s="24" t="s">
        <v>48</v>
      </c>
      <c r="E5" s="46" t="s">
        <v>49</v>
      </c>
      <c r="F5" s="38" t="s">
        <v>44</v>
      </c>
    </row>
    <row r="6" spans="1:6" ht="23.25" customHeight="1" x14ac:dyDescent="0.3">
      <c r="A6" s="11" t="s">
        <v>1</v>
      </c>
      <c r="B6" s="7"/>
      <c r="C6" s="25">
        <f>C7+C22</f>
        <v>13682829.1</v>
      </c>
      <c r="D6" s="25">
        <f>D7+D22</f>
        <v>15836229.100000001</v>
      </c>
      <c r="E6" s="39">
        <f>E7+E22</f>
        <v>2153400</v>
      </c>
      <c r="F6" s="40">
        <f>E6*100/D6</f>
        <v>13.597934119303691</v>
      </c>
    </row>
    <row r="7" spans="1:6" ht="22.15" customHeight="1" x14ac:dyDescent="0.3">
      <c r="A7" s="4" t="s">
        <v>9</v>
      </c>
      <c r="B7" s="10" t="s">
        <v>11</v>
      </c>
      <c r="C7" s="26">
        <f>C8+C19</f>
        <v>8661595</v>
      </c>
      <c r="D7" s="26">
        <f>D8+D19</f>
        <v>9514995</v>
      </c>
      <c r="E7" s="41">
        <f>E8+E19</f>
        <v>853400</v>
      </c>
      <c r="F7" s="40">
        <f t="shared" ref="F7:F29" si="0">E7*100/D7</f>
        <v>8.9690010346826252</v>
      </c>
    </row>
    <row r="8" spans="1:6" ht="22.9" customHeight="1" x14ac:dyDescent="0.3">
      <c r="A8" s="4" t="s">
        <v>8</v>
      </c>
      <c r="B8" s="8"/>
      <c r="C8" s="27">
        <f>C9+C11+C14</f>
        <v>8533567</v>
      </c>
      <c r="D8" s="27">
        <f>D9+D11+D14</f>
        <v>9300193</v>
      </c>
      <c r="E8" s="42">
        <f>E9+E11+E14</f>
        <v>766626</v>
      </c>
      <c r="F8" s="40">
        <f t="shared" si="0"/>
        <v>8.2431192556971666</v>
      </c>
    </row>
    <row r="9" spans="1:6" ht="19.149999999999999" customHeight="1" x14ac:dyDescent="0.3">
      <c r="A9" s="4" t="s">
        <v>5</v>
      </c>
      <c r="B9" s="10" t="s">
        <v>12</v>
      </c>
      <c r="C9" s="27">
        <f>C10</f>
        <v>438867</v>
      </c>
      <c r="D9" s="27">
        <f>D10</f>
        <v>438867</v>
      </c>
      <c r="E9" s="42">
        <f>E10</f>
        <v>0</v>
      </c>
      <c r="F9" s="40">
        <f t="shared" si="0"/>
        <v>0</v>
      </c>
    </row>
    <row r="10" spans="1:6" ht="21" customHeight="1" x14ac:dyDescent="0.3">
      <c r="A10" s="5" t="s">
        <v>4</v>
      </c>
      <c r="B10" s="8" t="s">
        <v>13</v>
      </c>
      <c r="C10" s="28">
        <v>438867</v>
      </c>
      <c r="D10" s="28">
        <v>438867</v>
      </c>
      <c r="E10" s="43">
        <f>D10-C10</f>
        <v>0</v>
      </c>
      <c r="F10" s="40">
        <f t="shared" si="0"/>
        <v>0</v>
      </c>
    </row>
    <row r="11" spans="1:6" ht="19.899999999999999" customHeight="1" x14ac:dyDescent="0.3">
      <c r="A11" s="4" t="s">
        <v>16</v>
      </c>
      <c r="B11" s="10" t="s">
        <v>19</v>
      </c>
      <c r="C11" s="27">
        <f>C12+C13</f>
        <v>2069700</v>
      </c>
      <c r="D11" s="27">
        <f>D12+D13</f>
        <v>2113700</v>
      </c>
      <c r="E11" s="42">
        <f>E12+E13</f>
        <v>44000</v>
      </c>
      <c r="F11" s="40">
        <f t="shared" si="0"/>
        <v>2.0816577565406633</v>
      </c>
    </row>
    <row r="12" spans="1:6" ht="37.5" x14ac:dyDescent="0.3">
      <c r="A12" s="5" t="s">
        <v>17</v>
      </c>
      <c r="B12" s="8" t="s">
        <v>20</v>
      </c>
      <c r="C12" s="29">
        <v>2049700</v>
      </c>
      <c r="D12" s="29">
        <v>2049700</v>
      </c>
      <c r="E12" s="44">
        <f>D12-C12</f>
        <v>0</v>
      </c>
      <c r="F12" s="40">
        <f t="shared" si="0"/>
        <v>0</v>
      </c>
    </row>
    <row r="13" spans="1:6" ht="18.600000000000001" customHeight="1" x14ac:dyDescent="0.3">
      <c r="A13" s="5" t="s">
        <v>18</v>
      </c>
      <c r="B13" s="8" t="s">
        <v>21</v>
      </c>
      <c r="C13" s="29">
        <v>20000</v>
      </c>
      <c r="D13" s="29">
        <v>64000</v>
      </c>
      <c r="E13" s="44">
        <f>D13-C13</f>
        <v>44000</v>
      </c>
      <c r="F13" s="40">
        <f t="shared" si="0"/>
        <v>68.75</v>
      </c>
    </row>
    <row r="14" spans="1:6" ht="21" customHeight="1" x14ac:dyDescent="0.3">
      <c r="A14" s="4" t="s">
        <v>22</v>
      </c>
      <c r="B14" s="10" t="s">
        <v>25</v>
      </c>
      <c r="C14" s="27">
        <f>C15+C16</f>
        <v>6025000</v>
      </c>
      <c r="D14" s="27">
        <f>D15+D16</f>
        <v>6747626</v>
      </c>
      <c r="E14" s="42">
        <f>E15+E16</f>
        <v>722626</v>
      </c>
      <c r="F14" s="40">
        <f t="shared" si="0"/>
        <v>10.709336883816619</v>
      </c>
    </row>
    <row r="15" spans="1:6" ht="23.25" customHeight="1" x14ac:dyDescent="0.3">
      <c r="A15" s="5" t="s">
        <v>24</v>
      </c>
      <c r="B15" s="8" t="s">
        <v>26</v>
      </c>
      <c r="C15" s="29">
        <v>475000</v>
      </c>
      <c r="D15" s="29">
        <v>475000</v>
      </c>
      <c r="E15" s="44">
        <f>D15-C15</f>
        <v>0</v>
      </c>
      <c r="F15" s="40">
        <f t="shared" si="0"/>
        <v>0</v>
      </c>
    </row>
    <row r="16" spans="1:6" ht="22.5" customHeight="1" x14ac:dyDescent="0.3">
      <c r="A16" s="13" t="s">
        <v>29</v>
      </c>
      <c r="B16" s="14" t="s">
        <v>23</v>
      </c>
      <c r="C16" s="30">
        <f>C17+C18</f>
        <v>5550000</v>
      </c>
      <c r="D16" s="30">
        <f>D17+D18</f>
        <v>6272626</v>
      </c>
      <c r="E16" s="44">
        <f t="shared" ref="E16:E18" si="1">D16-C16</f>
        <v>722626</v>
      </c>
      <c r="F16" s="40">
        <f t="shared" si="0"/>
        <v>11.520310632261513</v>
      </c>
    </row>
    <row r="17" spans="1:6" ht="22.5" customHeight="1" x14ac:dyDescent="0.3">
      <c r="A17" s="13" t="s">
        <v>27</v>
      </c>
      <c r="B17" s="14" t="s">
        <v>30</v>
      </c>
      <c r="C17" s="31">
        <v>2780000</v>
      </c>
      <c r="D17" s="31">
        <v>3502626</v>
      </c>
      <c r="E17" s="44">
        <f t="shared" si="1"/>
        <v>722626</v>
      </c>
      <c r="F17" s="40">
        <f t="shared" si="0"/>
        <v>20.630978014780911</v>
      </c>
    </row>
    <row r="18" spans="1:6" ht="22.5" customHeight="1" x14ac:dyDescent="0.3">
      <c r="A18" s="13" t="s">
        <v>28</v>
      </c>
      <c r="B18" s="14" t="s">
        <v>31</v>
      </c>
      <c r="C18" s="31">
        <v>2770000</v>
      </c>
      <c r="D18" s="31">
        <v>2770000</v>
      </c>
      <c r="E18" s="44">
        <f t="shared" si="1"/>
        <v>0</v>
      </c>
      <c r="F18" s="40">
        <f t="shared" si="0"/>
        <v>0</v>
      </c>
    </row>
    <row r="19" spans="1:6" ht="20.45" customHeight="1" x14ac:dyDescent="0.3">
      <c r="A19" s="4" t="s">
        <v>7</v>
      </c>
      <c r="B19" s="8"/>
      <c r="C19" s="27">
        <f>C20</f>
        <v>128028</v>
      </c>
      <c r="D19" s="27">
        <f>D20+D21</f>
        <v>214802</v>
      </c>
      <c r="E19" s="42">
        <f>E20+E21</f>
        <v>86774</v>
      </c>
      <c r="F19" s="40">
        <f t="shared" si="0"/>
        <v>40.397203005558609</v>
      </c>
    </row>
    <row r="20" spans="1:6" ht="38.450000000000003" customHeight="1" x14ac:dyDescent="0.3">
      <c r="A20" s="5" t="s">
        <v>2</v>
      </c>
      <c r="B20" s="8" t="s">
        <v>14</v>
      </c>
      <c r="C20" s="29">
        <v>128028</v>
      </c>
      <c r="D20" s="29">
        <v>128028</v>
      </c>
      <c r="E20" s="44">
        <f>D20-C20</f>
        <v>0</v>
      </c>
      <c r="F20" s="40">
        <f t="shared" si="0"/>
        <v>0</v>
      </c>
    </row>
    <row r="21" spans="1:6" ht="38.450000000000003" customHeight="1" x14ac:dyDescent="0.3">
      <c r="A21" s="22" t="s">
        <v>46</v>
      </c>
      <c r="B21" s="23" t="s">
        <v>45</v>
      </c>
      <c r="C21" s="32"/>
      <c r="D21" s="32">
        <v>86774</v>
      </c>
      <c r="E21" s="44">
        <f>D21-C21</f>
        <v>86774</v>
      </c>
      <c r="F21" s="40">
        <f t="shared" si="0"/>
        <v>100</v>
      </c>
    </row>
    <row r="22" spans="1:6" ht="30.6" customHeight="1" thickBot="1" x14ac:dyDescent="0.35">
      <c r="A22" s="6" t="s">
        <v>3</v>
      </c>
      <c r="B22" s="9" t="s">
        <v>15</v>
      </c>
      <c r="C22" s="33">
        <f>C23</f>
        <v>5021234.0999999996</v>
      </c>
      <c r="D22" s="33">
        <f>D23</f>
        <v>6321234.1000000006</v>
      </c>
      <c r="E22" s="42">
        <f>E23</f>
        <v>1300000.0000000002</v>
      </c>
      <c r="F22" s="40">
        <f t="shared" si="0"/>
        <v>20.565604428413753</v>
      </c>
    </row>
    <row r="23" spans="1:6" ht="37.5" x14ac:dyDescent="0.3">
      <c r="A23" s="15" t="s">
        <v>32</v>
      </c>
      <c r="B23" s="17" t="s">
        <v>40</v>
      </c>
      <c r="C23" s="34">
        <f>C24+C25+C26+C27+C30+C31+C32</f>
        <v>5021234.0999999996</v>
      </c>
      <c r="D23" s="34">
        <f>D24+D25+D26+D27+D30+D31+D32</f>
        <v>6321234.1000000006</v>
      </c>
      <c r="E23" s="20">
        <f>E24+E25+E26+E27+E30+E31+E32</f>
        <v>1300000.0000000002</v>
      </c>
      <c r="F23" s="40">
        <f t="shared" si="0"/>
        <v>20.565604428413753</v>
      </c>
    </row>
    <row r="24" spans="1:6" ht="37.5" x14ac:dyDescent="0.3">
      <c r="A24" s="16" t="s">
        <v>33</v>
      </c>
      <c r="B24" s="18" t="s">
        <v>51</v>
      </c>
      <c r="C24" s="35">
        <v>2380395</v>
      </c>
      <c r="D24" s="35">
        <v>2380395</v>
      </c>
      <c r="E24" s="19">
        <f>D24-C24</f>
        <v>0</v>
      </c>
      <c r="F24" s="40">
        <f t="shared" si="0"/>
        <v>0</v>
      </c>
    </row>
    <row r="25" spans="1:6" ht="37.5" x14ac:dyDescent="0.3">
      <c r="A25" s="16" t="s">
        <v>34</v>
      </c>
      <c r="B25" s="18" t="s">
        <v>52</v>
      </c>
      <c r="C25" s="35">
        <v>1659910.89</v>
      </c>
      <c r="D25" s="35">
        <v>2959910.89</v>
      </c>
      <c r="E25" s="19">
        <f t="shared" ref="E25:E31" si="2">D25-C25</f>
        <v>1300000.0000000002</v>
      </c>
      <c r="F25" s="40">
        <f t="shared" si="0"/>
        <v>43.920241125907687</v>
      </c>
    </row>
    <row r="26" spans="1:6" ht="37.5" x14ac:dyDescent="0.3">
      <c r="A26" s="16" t="s">
        <v>35</v>
      </c>
      <c r="B26" s="18" t="s">
        <v>53</v>
      </c>
      <c r="C26" s="35">
        <v>152356</v>
      </c>
      <c r="D26" s="35">
        <v>152356</v>
      </c>
      <c r="E26" s="19">
        <f t="shared" si="2"/>
        <v>0</v>
      </c>
      <c r="F26" s="40">
        <f t="shared" si="0"/>
        <v>0</v>
      </c>
    </row>
    <row r="27" spans="1:6" ht="18.75" x14ac:dyDescent="0.3">
      <c r="A27" s="16" t="s">
        <v>36</v>
      </c>
      <c r="B27" s="18" t="s">
        <v>54</v>
      </c>
      <c r="C27" s="36">
        <f>C28+C29</f>
        <v>828572.21</v>
      </c>
      <c r="D27" s="36">
        <f>D28+D29</f>
        <v>828572.21</v>
      </c>
      <c r="E27" s="19">
        <f t="shared" si="2"/>
        <v>0</v>
      </c>
      <c r="F27" s="40">
        <f t="shared" si="0"/>
        <v>0</v>
      </c>
    </row>
    <row r="28" spans="1:6" ht="18.75" x14ac:dyDescent="0.3">
      <c r="A28" s="16" t="s">
        <v>42</v>
      </c>
      <c r="B28" s="18"/>
      <c r="C28" s="36">
        <v>687956.21</v>
      </c>
      <c r="D28" s="36">
        <v>687956.21</v>
      </c>
      <c r="E28" s="19">
        <f t="shared" si="2"/>
        <v>0</v>
      </c>
      <c r="F28" s="40">
        <f t="shared" si="0"/>
        <v>0</v>
      </c>
    </row>
    <row r="29" spans="1:6" ht="18.75" x14ac:dyDescent="0.3">
      <c r="A29" s="16" t="s">
        <v>43</v>
      </c>
      <c r="B29" s="18"/>
      <c r="C29" s="36">
        <v>140616</v>
      </c>
      <c r="D29" s="36">
        <v>140616</v>
      </c>
      <c r="E29" s="19">
        <f t="shared" si="2"/>
        <v>0</v>
      </c>
      <c r="F29" s="40">
        <f t="shared" si="0"/>
        <v>0</v>
      </c>
    </row>
    <row r="30" spans="1:6" ht="37.5" x14ac:dyDescent="0.3">
      <c r="A30" s="16" t="s">
        <v>37</v>
      </c>
      <c r="B30" s="18" t="s">
        <v>55</v>
      </c>
      <c r="C30" s="37"/>
      <c r="D30" s="37"/>
      <c r="E30" s="19">
        <f t="shared" si="2"/>
        <v>0</v>
      </c>
      <c r="F30" s="40"/>
    </row>
    <row r="31" spans="1:6" ht="18.75" x14ac:dyDescent="0.3">
      <c r="A31" s="16" t="s">
        <v>38</v>
      </c>
      <c r="B31" s="18" t="s">
        <v>56</v>
      </c>
      <c r="C31" s="37"/>
      <c r="D31" s="37"/>
      <c r="E31" s="19">
        <f t="shared" si="2"/>
        <v>0</v>
      </c>
      <c r="F31" s="40"/>
    </row>
    <row r="32" spans="1:6" ht="18.75" x14ac:dyDescent="0.3">
      <c r="A32" s="16" t="s">
        <v>39</v>
      </c>
      <c r="B32" s="18" t="s">
        <v>41</v>
      </c>
      <c r="C32" s="37"/>
      <c r="D32" s="37"/>
      <c r="E32" s="21"/>
      <c r="F32" s="40"/>
    </row>
  </sheetData>
  <mergeCells count="2">
    <mergeCell ref="A3:F3"/>
    <mergeCell ref="C1:F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4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2023-09-20T10:58:09Z</cp:lastPrinted>
  <dcterms:created xsi:type="dcterms:W3CDTF">2017-10-23T09:06:05Z</dcterms:created>
  <dcterms:modified xsi:type="dcterms:W3CDTF">2023-09-20T10:58:12Z</dcterms:modified>
</cp:coreProperties>
</file>